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340" windowHeight="5310" tabRatio="570" firstSheet="1" activeTab="1"/>
  </bookViews>
  <sheets>
    <sheet name="登録状況" sheetId="2" r:id="rId1"/>
    <sheet name="登録シート" sheetId="4" r:id="rId2"/>
    <sheet name="登録サンプル" sheetId="3" r:id="rId3"/>
  </sheets>
  <definedNames>
    <definedName name="_xlnm.Print_Area" localSheetId="1">登録シート!$A$1:$T$24</definedName>
  </definedNames>
  <calcPr calcId="145621"/>
</workbook>
</file>

<file path=xl/calcChain.xml><?xml version="1.0" encoding="utf-8"?>
<calcChain xmlns="http://schemas.openxmlformats.org/spreadsheetml/2006/main">
  <c r="D2" i="4" l="1"/>
  <c r="C2" i="4"/>
  <c r="U10" i="3" l="1"/>
  <c r="V10" i="3" s="1"/>
  <c r="U9" i="3"/>
  <c r="V9" i="3" s="1"/>
  <c r="U8" i="3"/>
  <c r="V8" i="3" s="1"/>
  <c r="U7" i="3"/>
  <c r="V7" i="3" s="1"/>
  <c r="U6" i="3"/>
  <c r="V6" i="3" s="1"/>
  <c r="U5" i="3"/>
  <c r="V5" i="3" s="1"/>
  <c r="U4" i="3"/>
  <c r="V4" i="3" s="1"/>
  <c r="B2" i="3"/>
  <c r="U36" i="2" l="1"/>
  <c r="V36" i="2" s="1"/>
  <c r="U35" i="2"/>
  <c r="V35" i="2" s="1"/>
  <c r="U34" i="2"/>
  <c r="V34" i="2" s="1"/>
  <c r="U33" i="2"/>
  <c r="V33" i="2" s="1"/>
  <c r="U32" i="2"/>
  <c r="V32" i="2" s="1"/>
  <c r="U31" i="2"/>
  <c r="V31" i="2" s="1"/>
  <c r="U30" i="2"/>
  <c r="V30" i="2" s="1"/>
  <c r="U29" i="2"/>
  <c r="V29" i="2" s="1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 s="1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U15" i="2"/>
  <c r="V15" i="2" s="1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U8" i="2"/>
  <c r="V8" i="2" s="1"/>
  <c r="B3" i="2" l="1"/>
  <c r="U22" i="4" l="1"/>
  <c r="V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U14" i="4"/>
  <c r="V14" i="4" s="1"/>
  <c r="U13" i="4"/>
  <c r="V13" i="4" s="1"/>
  <c r="U12" i="4"/>
  <c r="V12" i="4" s="1"/>
  <c r="U11" i="4"/>
  <c r="V11" i="4" s="1"/>
  <c r="U10" i="4"/>
  <c r="V10" i="4" s="1"/>
  <c r="U9" i="4"/>
  <c r="V9" i="4" s="1"/>
  <c r="L4" i="4"/>
  <c r="U8" i="4"/>
  <c r="V8" i="4" s="1"/>
  <c r="U7" i="4"/>
  <c r="V7" i="4" s="1"/>
  <c r="U6" i="4"/>
  <c r="V6" i="4" s="1"/>
  <c r="U5" i="4"/>
  <c r="V5" i="4" s="1"/>
  <c r="U4" i="4"/>
  <c r="V4" i="4" s="1"/>
  <c r="B2" i="4" l="1"/>
  <c r="B2" i="2"/>
  <c r="W3" i="4"/>
  <c r="U7" i="2" l="1"/>
  <c r="V7" i="2" s="1"/>
  <c r="U6" i="2"/>
  <c r="V6" i="2" s="1"/>
  <c r="U5" i="2"/>
  <c r="V5" i="2" s="1"/>
  <c r="U4" i="2"/>
  <c r="U23" i="4"/>
  <c r="V23" i="4" s="1"/>
  <c r="V4" i="2" l="1"/>
  <c r="C2" i="2"/>
  <c r="D2" i="2"/>
</calcChain>
</file>

<file path=xl/comments1.xml><?xml version="1.0" encoding="utf-8"?>
<comments xmlns="http://schemas.openxmlformats.org/spreadsheetml/2006/main">
  <authors>
    <author>miyuki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例
追加、退会、訂正など
依頼内容・依頼日が
わかるように記入
また、他団体登録者と連絡係は貴団体登録対象外となります
</t>
        </r>
      </text>
    </comment>
  </commentList>
</comments>
</file>

<file path=xl/comments2.xml><?xml version="1.0" encoding="utf-8"?>
<comments xmlns="http://schemas.openxmlformats.org/spreadsheetml/2006/main">
  <authors>
    <author>miyuki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団体番号が分かれば記入してください。</t>
        </r>
      </text>
    </commen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団体名を記入してください。</t>
        </r>
      </text>
    </commen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例
追加、退会、訂正など
依頼内容・依頼日が
わかるように記入
また、他団体登録者と連絡係は貴団体登録対象外となります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●登録番号(どこかに所属・登録経験)がある方は正確に登録内容(番号・氏名・フリガナ・性別・生年月日)を記入
●新規登録者は空白のまま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余計な空白はいれないでください。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余計な空白はいれないでください。
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全角で入力
余計な空白はいれないでください。</t>
        </r>
      </text>
    </commen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全角で入力
余計な空白はいれないでください。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男性　または
女性　と入力
余計な空白はいれないでください。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数字は半角で
3級/2級/1級</t>
        </r>
      </text>
    </comment>
    <comment ref="T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旧所属やその他コメント</t>
        </r>
      </text>
    </comment>
    <comment ref="U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基準日(4/1)で自動計算されます</t>
        </r>
      </text>
    </comment>
    <comment ref="V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年齢より、小学生のみ自動表示されます</t>
        </r>
      </text>
    </comment>
  </commentList>
</comments>
</file>

<file path=xl/comments3.xml><?xml version="1.0" encoding="utf-8"?>
<comments xmlns="http://schemas.openxmlformats.org/spreadsheetml/2006/main">
  <authors>
    <author>miyuki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例
追加、退会、訂正など
依頼内容・依頼日が
わかるように記入
また、他団体登録者と連絡係は貴団体登録対象外となります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●登録番号(どこかに所属・登録経験)がある方は正確に登録内容(番号・氏名・フリガナ・性別・生年月日)を記入
●新規登録者は空白のまま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余計な空白はいれないでください。</t>
        </r>
      </text>
    </commen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余計な空白はいれないでください。
</t>
        </r>
      </text>
    </commen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全角で入力
余計な空白はいれないでください。</t>
        </r>
      </text>
    </commen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全角で入力
余計な空白はいれないでください。</t>
        </r>
      </text>
    </comment>
    <comment ref="I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男性　または
女性　と入力
余計な空白はいれないでください。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数字は半角で
3級/2級/1級</t>
        </r>
      </text>
    </comment>
    <comment ref="T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旧所属やその他コメント</t>
        </r>
      </text>
    </comment>
    <comment ref="U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基準日(4/1)で自動計算されます</t>
        </r>
      </text>
    </comment>
    <comment ref="V3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年齢より、小学生のみ自動表示されます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修正有はどこを修正するのか明記
修正内容は赤字で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転入者は登録している『番号』『氏名』『フリガナ』『性別』『生年月日』を正確に入力してください</t>
        </r>
      </text>
    </comment>
    <comment ref="T7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転入者は旧所属団体の退会処理確認後、登録をお願いします</t>
        </r>
      </text>
    </comment>
    <comment ref="R9" authorId="0">
      <text>
        <r>
          <rPr>
            <b/>
            <sz val="9"/>
            <color indexed="81"/>
            <rFont val="ＭＳ Ｐゴシック"/>
            <family val="3"/>
            <charset val="128"/>
          </rPr>
          <t>miyuki:</t>
        </r>
        <r>
          <rPr>
            <sz val="9"/>
            <color indexed="81"/>
            <rFont val="ＭＳ Ｐゴシック"/>
            <family val="3"/>
            <charset val="128"/>
          </rPr>
          <t xml:space="preserve">
数字は半角で
3級/2級/1級</t>
        </r>
      </text>
    </comment>
  </commentList>
</comments>
</file>

<file path=xl/sharedStrings.xml><?xml version="1.0" encoding="utf-8"?>
<sst xmlns="http://schemas.openxmlformats.org/spreadsheetml/2006/main" count="191" uniqueCount="133">
  <si>
    <t>会員番号</t>
  </si>
  <si>
    <t>氏名_姓</t>
  </si>
  <si>
    <t>氏名_名</t>
  </si>
  <si>
    <t>性別名</t>
  </si>
  <si>
    <t>生年月日</t>
  </si>
  <si>
    <t>学年</t>
    <rPh sb="0" eb="2">
      <t>ガクネン</t>
    </rPh>
    <phoneticPr fontId="1"/>
  </si>
  <si>
    <t>メールアドレス</t>
  </si>
  <si>
    <t>男性</t>
  </si>
  <si>
    <t>女性</t>
  </si>
  <si>
    <t>茨城県</t>
  </si>
  <si>
    <t>小学生</t>
  </si>
  <si>
    <t>団体番号１０桁</t>
    <rPh sb="0" eb="4">
      <t>ダンタイバンゴウ</t>
    </rPh>
    <rPh sb="6" eb="7">
      <t>ケタ</t>
    </rPh>
    <phoneticPr fontId="1"/>
  </si>
  <si>
    <t>団体名</t>
    <rPh sb="0" eb="2">
      <t>ダンタイ</t>
    </rPh>
    <rPh sb="2" eb="3">
      <t>メイ</t>
    </rPh>
    <phoneticPr fontId="1"/>
  </si>
  <si>
    <t>会員番号8桁</t>
    <rPh sb="5" eb="6">
      <t>ケタ</t>
    </rPh>
    <phoneticPr fontId="1"/>
  </si>
  <si>
    <t>年齢</t>
    <rPh sb="0" eb="2">
      <t>ネンレイ</t>
    </rPh>
    <phoneticPr fontId="1"/>
  </si>
  <si>
    <t>住所市町村からすべて記入</t>
    <rPh sb="10" eb="12">
      <t>キニュウ</t>
    </rPh>
    <phoneticPr fontId="1"/>
  </si>
  <si>
    <t>空白1</t>
    <rPh sb="0" eb="2">
      <t>クウハク</t>
    </rPh>
    <phoneticPr fontId="1"/>
  </si>
  <si>
    <t>空白2</t>
    <rPh sb="0" eb="2">
      <t>クウハク</t>
    </rPh>
    <phoneticPr fontId="1"/>
  </si>
  <si>
    <t>備考</t>
    <rPh sb="0" eb="2">
      <t>ビコウ</t>
    </rPh>
    <phoneticPr fontId="1"/>
  </si>
  <si>
    <t>茨クラブ</t>
    <rPh sb="0" eb="1">
      <t>イバラ</t>
    </rPh>
    <phoneticPr fontId="1"/>
  </si>
  <si>
    <t>筑西市○○115-1</t>
    <rPh sb="0" eb="3">
      <t>チクセイシ</t>
    </rPh>
    <phoneticPr fontId="1"/>
  </si>
  <si>
    <t>300-4518</t>
  </si>
  <si>
    <t>筑西市○○115-2ハイム113号</t>
    <rPh sb="0" eb="3">
      <t>チクセイシ</t>
    </rPh>
    <rPh sb="16" eb="17">
      <t>ゴウ</t>
    </rPh>
    <phoneticPr fontId="1"/>
  </si>
  <si>
    <t>300-4519</t>
  </si>
  <si>
    <t>筑西市○○115-3</t>
    <rPh sb="0" eb="3">
      <t>チクセイシ</t>
    </rPh>
    <phoneticPr fontId="1"/>
  </si>
  <si>
    <t>300-4520</t>
  </si>
  <si>
    <t>筑西市○○115-4</t>
    <rPh sb="0" eb="3">
      <t>チクセイシ</t>
    </rPh>
    <phoneticPr fontId="1"/>
  </si>
  <si>
    <t>300-4522</t>
  </si>
  <si>
    <t>筑西市○○115-6</t>
    <rPh sb="0" eb="3">
      <t>チクセイシ</t>
    </rPh>
    <phoneticPr fontId="1"/>
  </si>
  <si>
    <t>姓　訂正</t>
    <rPh sb="0" eb="1">
      <t>セイ</t>
    </rPh>
    <rPh sb="2" eb="4">
      <t>テイセイ</t>
    </rPh>
    <phoneticPr fontId="1"/>
  </si>
  <si>
    <t>300-4523</t>
  </si>
  <si>
    <t>筑西市○○115-7</t>
    <rPh sb="0" eb="3">
      <t>チクセイシ</t>
    </rPh>
    <phoneticPr fontId="1"/>
  </si>
  <si>
    <t>300-4524</t>
  </si>
  <si>
    <t>筑西市○○115-8</t>
    <rPh sb="0" eb="3">
      <t>チクセイシ</t>
    </rPh>
    <phoneticPr fontId="1"/>
  </si>
  <si>
    <t>茨城県</t>
    <phoneticPr fontId="1"/>
  </si>
  <si>
    <t>男性女性</t>
    <rPh sb="0" eb="2">
      <t>ダンセイ</t>
    </rPh>
    <rPh sb="2" eb="4">
      <t>ジョセイ</t>
    </rPh>
    <phoneticPr fontId="12"/>
  </si>
  <si>
    <r>
      <rPr>
        <sz val="9"/>
        <color rgb="FFFF0000"/>
        <rFont val="ＭＳ Ｐゴシック"/>
        <family val="3"/>
        <charset val="128"/>
        <scheme val="minor"/>
      </rPr>
      <t>半角</t>
    </r>
    <r>
      <rPr>
        <sz val="9"/>
        <color theme="1"/>
        <rFont val="ＭＳ Ｐゴシック"/>
        <family val="2"/>
        <charset val="128"/>
        <scheme val="minor"/>
      </rPr>
      <t>　メールアドレス</t>
    </r>
    <rPh sb="0" eb="2">
      <t>ハンカク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</si>
  <si>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数字ハイフンも半角　</t>
    </r>
    <r>
      <rPr>
        <sz val="11"/>
        <color theme="1"/>
        <rFont val="ＭＳ Ｐゴシック"/>
        <family val="2"/>
        <charset val="128"/>
        <scheme val="minor"/>
      </rPr>
      <t>電話番号</t>
    </r>
    <rPh sb="0" eb="2">
      <t>スウジ</t>
    </rPh>
    <rPh sb="7" eb="9">
      <t>ハンカク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</si>
  <si>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半角</t>
    </r>
    <r>
      <rPr>
        <sz val="11"/>
        <color theme="1"/>
        <rFont val="ＭＳ Ｐゴシック"/>
        <family val="2"/>
        <charset val="128"/>
        <scheme val="minor"/>
      </rPr>
      <t>　FAX</t>
    </r>
    <rPh sb="0" eb="2">
      <t>ハンカク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</si>
  <si>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数字半角</t>
    </r>
    <r>
      <rPr>
        <sz val="10"/>
        <color theme="1"/>
        <rFont val="ＭＳ Ｐゴシック"/>
        <family val="2"/>
        <charset val="128"/>
        <scheme val="minor"/>
      </rPr>
      <t>　審判資格</t>
    </r>
    <rPh sb="0" eb="2">
      <t>スウジ</t>
    </rPh>
    <rPh sb="2" eb="4">
      <t>ハンカク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</si>
  <si>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半角</t>
    </r>
    <r>
      <rPr>
        <sz val="11"/>
        <color theme="1"/>
        <rFont val="ＭＳ Ｐゴシック"/>
        <family val="2"/>
        <charset val="128"/>
        <scheme val="minor"/>
      </rPr>
      <t>　　　郵便番号</t>
    </r>
    <rPh sb="0" eb="2">
      <t>ハンカク</t>
    </rPh>
    <phoneticPr fontId="1"/>
  </si>
  <si>
    <t>処理内容</t>
    <rPh sb="0" eb="4">
      <t>ショリナイヨウ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</si>
  <si>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半角</t>
    </r>
    <r>
      <rPr>
        <sz val="11"/>
        <color theme="1"/>
        <rFont val="ＭＳ Ｐゴシック"/>
        <family val="2"/>
        <charset val="128"/>
        <scheme val="minor"/>
      </rPr>
      <t>　　　生年月日</t>
    </r>
    <rPh sb="0" eb="2">
      <t>ハンカク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</si>
  <si>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全角</t>
    </r>
    <r>
      <rPr>
        <sz val="11"/>
        <color theme="1"/>
        <rFont val="ＭＳ Ｐゴシック"/>
        <family val="2"/>
        <charset val="128"/>
        <scheme val="minor"/>
      </rPr>
      <t>フリガナ_名</t>
    </r>
    <rPh sb="0" eb="2">
      <t>ゼンカク</t>
    </rPh>
    <phoneticPr fontId="1"/>
  </si>
  <si>
    <r>
      <rPr>
        <sz val="11"/>
        <color rgb="FF00B050"/>
        <rFont val="ＭＳ Ｐゴシック"/>
        <family val="3"/>
        <charset val="128"/>
        <scheme val="minor"/>
      </rPr>
      <t>全角</t>
    </r>
    <r>
      <rPr>
        <sz val="11"/>
        <color theme="1"/>
        <rFont val="ＭＳ Ｐゴシック"/>
        <family val="2"/>
        <charset val="128"/>
        <scheme val="minor"/>
      </rPr>
      <t>フリガナ_姓</t>
    </r>
    <rPh sb="0" eb="2">
      <t>ゼンカク</t>
    </rPh>
    <phoneticPr fontId="1"/>
  </si>
  <si>
    <t>指導者</t>
    <phoneticPr fontId="1"/>
  </si>
  <si>
    <t>団体計</t>
    <rPh sb="2" eb="3">
      <t>ケイ</t>
    </rPh>
    <phoneticPr fontId="1"/>
  </si>
  <si>
    <t>郵便番号</t>
    <phoneticPr fontId="1"/>
  </si>
  <si>
    <t>茨城県</t>
    <phoneticPr fontId="1"/>
  </si>
  <si>
    <t>住所市町村から</t>
    <phoneticPr fontId="1"/>
  </si>
  <si>
    <t>電話番号</t>
    <phoneticPr fontId="1"/>
  </si>
  <si>
    <t>FAX</t>
    <phoneticPr fontId="1"/>
  </si>
  <si>
    <t>審判資格</t>
    <phoneticPr fontId="1"/>
  </si>
  <si>
    <t>フリガナ_姓</t>
    <phoneticPr fontId="1"/>
  </si>
  <si>
    <t>フリガナ_名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</si>
  <si>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半角</t>
    </r>
    <r>
      <rPr>
        <b/>
        <sz val="11"/>
        <color theme="1"/>
        <rFont val="ＭＳ Ｐゴシック"/>
        <family val="3"/>
        <charset val="128"/>
        <scheme val="minor"/>
      </rPr>
      <t>　　　郵便番号</t>
    </r>
    <rPh sb="0" eb="2">
      <t>ハンカク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</si>
  <si>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半角</t>
    </r>
    <r>
      <rPr>
        <b/>
        <sz val="11"/>
        <color theme="1"/>
        <rFont val="ＭＳ Ｐゴシック"/>
        <family val="3"/>
        <charset val="128"/>
        <scheme val="minor"/>
      </rPr>
      <t>　FAX</t>
    </r>
    <rPh sb="0" eb="2">
      <t>ハンカク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</si>
  <si>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半角</t>
    </r>
    <r>
      <rPr>
        <b/>
        <sz val="9"/>
        <color theme="1"/>
        <rFont val="ＭＳ Ｐゴシック"/>
        <family val="3"/>
        <charset val="128"/>
        <scheme val="minor"/>
      </rPr>
      <t>　メールアドレス</t>
    </r>
    <rPh sb="0" eb="2">
      <t>ハンカク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</si>
  <si>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数字半角</t>
    </r>
    <r>
      <rPr>
        <b/>
        <sz val="10"/>
        <color theme="1"/>
        <rFont val="ＭＳ Ｐゴシック"/>
        <family val="3"/>
        <charset val="128"/>
        <scheme val="minor"/>
      </rPr>
      <t>　審判資格</t>
    </r>
    <rPh sb="0" eb="2">
      <t>スウジ</t>
    </rPh>
    <rPh sb="2" eb="4">
      <t>ハンカク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</si>
  <si>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数字ハイフンも     半角　</t>
    </r>
    <r>
      <rPr>
        <sz val="11"/>
        <color theme="1"/>
        <rFont val="ＭＳ Ｐゴシック"/>
        <family val="2"/>
        <charset val="128"/>
        <scheme val="minor"/>
      </rPr>
      <t>電話番号</t>
    </r>
    <rPh sb="0" eb="2">
      <t>スウジ</t>
    </rPh>
    <rPh sb="12" eb="14">
      <t>ハンカク</t>
    </rPh>
    <phoneticPr fontId="1"/>
  </si>
  <si>
    <t>⑥</t>
    <phoneticPr fontId="1"/>
  </si>
  <si>
    <t>⑧</t>
    <phoneticPr fontId="1"/>
  </si>
  <si>
    <t>⑩</t>
    <phoneticPr fontId="1"/>
  </si>
  <si>
    <t>⑬</t>
    <phoneticPr fontId="1"/>
  </si>
  <si>
    <t>⑮</t>
    <phoneticPr fontId="1"/>
  </si>
  <si>
    <t>⑳</t>
    <phoneticPr fontId="1"/>
  </si>
  <si>
    <t>㉒</t>
    <phoneticPr fontId="1"/>
  </si>
  <si>
    <t>④会員番号8桁</t>
    <rPh sb="6" eb="7">
      <t>ケタ</t>
    </rPh>
    <phoneticPr fontId="1"/>
  </si>
  <si>
    <r>
      <rPr>
        <sz val="11"/>
        <rFont val="ＭＳ Ｐゴシック"/>
        <family val="3"/>
        <charset val="128"/>
        <scheme val="minor"/>
      </rPr>
      <t>③</t>
    </r>
    <r>
      <rPr>
        <sz val="11"/>
        <color rgb="FFFF0000"/>
        <rFont val="ＭＳ Ｐゴシック"/>
        <family val="2"/>
        <charset val="128"/>
        <scheme val="minor"/>
      </rPr>
      <t>処理内容</t>
    </r>
    <rPh sb="1" eb="5">
      <t>ショリナイヨウ</t>
    </rPh>
    <phoneticPr fontId="1"/>
  </si>
  <si>
    <t>②団体名</t>
    <rPh sb="1" eb="3">
      <t>ダンタイ</t>
    </rPh>
    <rPh sb="3" eb="4">
      <t>メイ</t>
    </rPh>
    <phoneticPr fontId="1"/>
  </si>
  <si>
    <t>①団体番号１０桁</t>
    <rPh sb="1" eb="5">
      <t>ダンタイバンゴウ</t>
    </rPh>
    <rPh sb="7" eb="8">
      <t>ケタ</t>
    </rPh>
    <phoneticPr fontId="1"/>
  </si>
  <si>
    <t>継続</t>
    <rPh sb="0" eb="2">
      <t>ケイゾク</t>
    </rPh>
    <phoneticPr fontId="1"/>
  </si>
  <si>
    <t>記入は任意です。</t>
    <rPh sb="0" eb="2">
      <t>キニュウ</t>
    </rPh>
    <rPh sb="3" eb="5">
      <t>ニンイ</t>
    </rPh>
    <phoneticPr fontId="1"/>
  </si>
  <si>
    <t>⑤</t>
    <phoneticPr fontId="1"/>
  </si>
  <si>
    <t>⑦</t>
    <phoneticPr fontId="1"/>
  </si>
  <si>
    <t>⑨</t>
    <phoneticPr fontId="1"/>
  </si>
  <si>
    <t>⑪</t>
    <phoneticPr fontId="1"/>
  </si>
  <si>
    <t>⑫</t>
    <phoneticPr fontId="1"/>
  </si>
  <si>
    <t>⑭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</si>
  <si>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</si>
  <si>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</si>
  <si>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</si>
  <si>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</si>
  <si>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㉑</t>
    <phoneticPr fontId="1"/>
  </si>
  <si>
    <t>氏名訂正4/30</t>
    <rPh sb="0" eb="4">
      <t>シメイテイセイ</t>
    </rPh>
    <phoneticPr fontId="1"/>
  </si>
  <si>
    <t>女性</t>
    <phoneticPr fontId="1"/>
  </si>
  <si>
    <t>3級</t>
    <phoneticPr fontId="12"/>
  </si>
  <si>
    <t>移籍4/30</t>
    <rPh sb="0" eb="2">
      <t>イセキ</t>
    </rPh>
    <phoneticPr fontId="1"/>
  </si>
  <si>
    <t>〇クラブより</t>
    <phoneticPr fontId="1"/>
  </si>
  <si>
    <t>追加4/30</t>
    <rPh sb="0" eb="2">
      <t>ツイカ</t>
    </rPh>
    <phoneticPr fontId="1"/>
  </si>
  <si>
    <t>300-4517</t>
    <phoneticPr fontId="1"/>
  </si>
  <si>
    <t>296-52-0000</t>
    <phoneticPr fontId="1"/>
  </si>
  <si>
    <t>茨木</t>
    <rPh sb="0" eb="2">
      <t>イバラキ</t>
    </rPh>
    <phoneticPr fontId="1"/>
  </si>
  <si>
    <t>茨城</t>
    <rPh sb="0" eb="2">
      <t>イバラキ</t>
    </rPh>
    <phoneticPr fontId="1"/>
  </si>
  <si>
    <t>イバラキ</t>
    <phoneticPr fontId="1"/>
  </si>
  <si>
    <t>一郎</t>
    <rPh sb="0" eb="2">
      <t>イチロウ</t>
    </rPh>
    <phoneticPr fontId="1"/>
  </si>
  <si>
    <t>春子</t>
    <rPh sb="0" eb="2">
      <t>ハルコ</t>
    </rPh>
    <phoneticPr fontId="1"/>
  </si>
  <si>
    <t>二郎</t>
    <rPh sb="0" eb="2">
      <t>ジロウ</t>
    </rPh>
    <phoneticPr fontId="1"/>
  </si>
  <si>
    <t>夏子</t>
    <rPh sb="0" eb="2">
      <t>ナツコ</t>
    </rPh>
    <phoneticPr fontId="1"/>
  </si>
  <si>
    <t>三郎</t>
    <rPh sb="0" eb="2">
      <t>サブロウ</t>
    </rPh>
    <phoneticPr fontId="1"/>
  </si>
  <si>
    <t>秋子</t>
    <rPh sb="0" eb="2">
      <t>アキコ</t>
    </rPh>
    <phoneticPr fontId="1"/>
  </si>
  <si>
    <t>冬子</t>
    <rPh sb="0" eb="2">
      <t>フユコ</t>
    </rPh>
    <phoneticPr fontId="1"/>
  </si>
  <si>
    <t>イチロウ</t>
    <phoneticPr fontId="1"/>
  </si>
  <si>
    <t>ハルコ</t>
    <phoneticPr fontId="1"/>
  </si>
  <si>
    <t>ジロウ</t>
    <phoneticPr fontId="1"/>
  </si>
  <si>
    <t>ナツコ</t>
    <phoneticPr fontId="1"/>
  </si>
  <si>
    <t>サブロウ</t>
    <phoneticPr fontId="1"/>
  </si>
  <si>
    <t>アキコ</t>
    <phoneticPr fontId="1"/>
  </si>
  <si>
    <t>フユコ</t>
    <phoneticPr fontId="1"/>
  </si>
  <si>
    <t>『登録シート』は新中学1年生退会処理後のものです、記入は新中1以外の方をお願いいたします。</t>
  </si>
  <si>
    <t>●｛登録シート｝に修正、もしくは追加登録者を、記載してください。</t>
  </si>
  <si>
    <t>●『処理内容』には、処理内容、処理時がわかるように記入してください。　（継続は表記不要です。”修正””追加登録”のみ記入してください。）</t>
  </si>
  <si>
    <t>●数字はすべて半角で入力してください。 （手入力で入力する場合、自動で半角になります。）（登録状況シートからのコピー＆ペーストでは 登録状況シートの書式になります）</t>
  </si>
  <si>
    <t>●転入者は登録番号を記入(旧所属団体で退会処理済を確認)してください。</t>
  </si>
  <si>
    <t>●他団体登録者、連絡係のみの方は、貴団体登録対象外ですので入力しないでください。</t>
  </si>
  <si>
    <t>●①団体番号・②団体名</t>
  </si>
  <si>
    <t>●③処理内容には、修正箇所と日付記入</t>
  </si>
  <si>
    <t>●⑤-⑧氏名は全角で入力。余計な空白はいれないでください。</t>
  </si>
  <si>
    <t>●⑨性別は「男性」か「女性」で入力してください。</t>
  </si>
  <si>
    <t>●⑩生年月日は半角でスラッシュ"/"を使った表示で入力してください。</t>
  </si>
  <si>
    <t>●⑪郵便番号のハイフンは"-"で、数字は半角で入力してください。</t>
  </si>
  <si>
    <t>●⑫は茨城県です。</t>
  </si>
  <si>
    <t>●⑬市区町村から住所を入力してください。</t>
  </si>
  <si>
    <t>●⑭空白としますので、入力不要です。</t>
  </si>
  <si>
    <t>●⑮電話番号のハイフンは"-"で、数字は半角で入力してください。</t>
  </si>
  <si>
    <t>●⑯⑰任意ですが入力する場合は半角で入力してください。</t>
  </si>
  <si>
    <t>●⑱審判資格の数字は半角で入力してください。</t>
  </si>
  <si>
    <t>●⑲空白としますので、入力不要です。</t>
  </si>
  <si>
    <t>●⑳備考。</t>
  </si>
  <si>
    <t>●㉑㉒は自動計算されますので入力不要です。</t>
  </si>
  <si>
    <t>その他、不明な点は問合せください。また、H30末・H31年度の連盟主催の大会開催会場で『登録サポートコーナー』を開催する予定ですので、ご利用ください。</t>
  </si>
  <si>
    <t>問合せ先　　　連盟登録担当　浦野　昌士　080-6760-2637　ura3desu@gmail.com</t>
  </si>
  <si>
    <r>
      <rPr>
        <b/>
        <sz val="11"/>
        <color rgb="FFFF0000"/>
        <rFont val="ＭＳ Ｐゴシック"/>
        <family val="3"/>
        <charset val="128"/>
        <scheme val="minor"/>
      </rPr>
      <t>半角</t>
    </r>
    <r>
      <rPr>
        <b/>
        <sz val="11"/>
        <color theme="1"/>
        <rFont val="ＭＳ Ｐゴシック"/>
        <family val="3"/>
        <charset val="128"/>
        <scheme val="minor"/>
      </rPr>
      <t>　　　     生年月日　y/m/d</t>
    </r>
    <rPh sb="0" eb="2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</si>
</sst>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000000"/>
    <numFmt numFmtId="177" formatCode="00000000"/>
    <numFmt numFmtId="178" formatCode="yyyy/mm/dd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rgb="FF000000"/>
      </left>
      <right style="dashed">
        <color rgb="FF000000"/>
      </right>
      <top style="thin">
        <color indexed="64"/>
      </top>
      <bottom style="dashed">
        <color rgb="FF000000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ashed">
        <color auto="1"/>
      </right>
      <top style="dashed">
        <color auto="1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 style="dashed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49" fontId="0" fillId="0" borderId="3" xfId="0" applyNumberFormat="1" applyBorder="1">
      <alignment vertical="center"/>
    </xf>
    <xf numFmtId="0" fontId="0" fillId="4" borderId="4" xfId="0" applyFill="1" applyBorder="1" applyAlignment="1">
      <alignment vertical="center" shrinkToFit="1"/>
    </xf>
    <xf numFmtId="0" fontId="14" fillId="3" borderId="2" xfId="0" applyFont="1" applyFill="1" applyBorder="1" applyAlignment="1">
      <alignment vertical="center" shrinkToFit="1"/>
    </xf>
    <xf numFmtId="14" fontId="0" fillId="0" borderId="0" xfId="0" applyNumberFormat="1">
      <alignment vertical="center"/>
    </xf>
    <xf numFmtId="0" fontId="0" fillId="0" borderId="2" xfId="0" applyFont="1" applyBorder="1" applyAlignment="1">
      <alignment vertical="center" shrinkToFit="1"/>
    </xf>
    <xf numFmtId="0" fontId="0" fillId="0" borderId="0" xfId="0">
      <alignment vertical="center"/>
    </xf>
    <xf numFmtId="0" fontId="0" fillId="0" borderId="2" xfId="0" applyBorder="1" applyAlignment="1">
      <alignment vertical="center" shrinkToFit="1"/>
    </xf>
    <xf numFmtId="14" fontId="0" fillId="0" borderId="0" xfId="0" applyNumberFormat="1" applyAlignment="1">
      <alignment horizontal="center" vertical="center" shrinkToFit="1"/>
    </xf>
    <xf numFmtId="14" fontId="0" fillId="0" borderId="2" xfId="0" applyNumberForma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6" borderId="2" xfId="0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vertical="center" shrinkToFit="1"/>
    </xf>
    <xf numFmtId="177" fontId="5" fillId="0" borderId="2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56" fontId="19" fillId="0" borderId="11" xfId="0" applyNumberFormat="1" applyFont="1" applyFill="1" applyBorder="1" applyAlignment="1">
      <alignment horizontal="left" vertical="center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56" fontId="19" fillId="5" borderId="8" xfId="0" applyNumberFormat="1" applyFont="1" applyFill="1" applyBorder="1" applyAlignment="1">
      <alignment horizontal="left" vertical="center"/>
    </xf>
    <xf numFmtId="0" fontId="13" fillId="4" borderId="4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11" fillId="5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3" borderId="23" xfId="0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0" fillId="0" borderId="24" xfId="0" applyNumberFormat="1" applyFont="1" applyBorder="1" applyAlignment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25" xfId="0" applyFill="1" applyBorder="1" applyAlignment="1">
      <alignment vertical="center" shrinkToFit="1"/>
    </xf>
    <xf numFmtId="0" fontId="0" fillId="0" borderId="2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0" xfId="0" applyNumberFormat="1" applyFont="1" applyFill="1" applyBorder="1" applyAlignment="1">
      <alignment vertical="center"/>
    </xf>
    <xf numFmtId="0" fontId="0" fillId="0" borderId="26" xfId="0" applyBorder="1">
      <alignment vertical="center"/>
    </xf>
    <xf numFmtId="0" fontId="0" fillId="4" borderId="4" xfId="0" applyFill="1" applyBorder="1" applyAlignment="1">
      <alignment vertical="center" wrapText="1" shrinkToFit="1"/>
    </xf>
    <xf numFmtId="0" fontId="14" fillId="4" borderId="4" xfId="0" applyFont="1" applyFill="1" applyBorder="1" applyAlignment="1">
      <alignment vertical="center" wrapText="1" shrinkToFit="1"/>
    </xf>
    <xf numFmtId="0" fontId="0" fillId="3" borderId="4" xfId="0" applyFill="1" applyBorder="1" applyAlignment="1">
      <alignment vertical="center" shrinkToFit="1"/>
    </xf>
    <xf numFmtId="0" fontId="0" fillId="6" borderId="4" xfId="0" applyFill="1" applyBorder="1" applyAlignment="1">
      <alignment vertical="center" shrinkToFit="1"/>
    </xf>
    <xf numFmtId="0" fontId="14" fillId="4" borderId="4" xfId="0" applyFont="1" applyFill="1" applyBorder="1" applyAlignment="1">
      <alignment horizontal="right" vertical="center" wrapText="1" shrinkToFit="1"/>
    </xf>
    <xf numFmtId="0" fontId="16" fillId="4" borderId="4" xfId="0" applyFont="1" applyFill="1" applyBorder="1" applyAlignment="1">
      <alignment vertical="center" wrapText="1" shrinkToFit="1"/>
    </xf>
    <xf numFmtId="0" fontId="18" fillId="4" borderId="4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vertical="center" shrinkToFit="1"/>
    </xf>
    <xf numFmtId="178" fontId="0" fillId="0" borderId="2" xfId="0" applyNumberForma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26" fillId="0" borderId="11" xfId="0" applyFont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 applyAlignment="1">
      <alignment vertical="center" shrinkToFit="1"/>
    </xf>
    <xf numFmtId="49" fontId="0" fillId="0" borderId="28" xfId="0" applyNumberFormat="1" applyFill="1" applyBorder="1" applyAlignment="1">
      <alignment horizontal="left" vertical="center"/>
    </xf>
    <xf numFmtId="49" fontId="0" fillId="0" borderId="28" xfId="0" applyNumberFormat="1" applyFill="1" applyBorder="1">
      <alignment vertical="center"/>
    </xf>
    <xf numFmtId="0" fontId="0" fillId="0" borderId="28" xfId="0" applyFill="1" applyBorder="1">
      <alignment vertical="center"/>
    </xf>
    <xf numFmtId="178" fontId="0" fillId="0" borderId="28" xfId="0" applyNumberFormat="1" applyFill="1" applyBorder="1">
      <alignment vertical="center"/>
    </xf>
    <xf numFmtId="14" fontId="0" fillId="0" borderId="29" xfId="0" applyNumberFormat="1" applyFill="1" applyBorder="1">
      <alignment vertical="center"/>
    </xf>
    <xf numFmtId="0" fontId="28" fillId="5" borderId="4" xfId="0" applyFont="1" applyFill="1" applyBorder="1" applyAlignment="1">
      <alignment vertical="center" wrapText="1"/>
    </xf>
    <xf numFmtId="0" fontId="0" fillId="0" borderId="30" xfId="0" applyFill="1" applyBorder="1">
      <alignment vertical="center"/>
    </xf>
    <xf numFmtId="0" fontId="0" fillId="0" borderId="31" xfId="0" applyFill="1" applyBorder="1" applyAlignment="1">
      <alignment vertical="center" shrinkToFit="1"/>
    </xf>
    <xf numFmtId="49" fontId="0" fillId="0" borderId="31" xfId="0" applyNumberFormat="1" applyFill="1" applyBorder="1" applyAlignment="1">
      <alignment horizontal="left" vertical="center"/>
    </xf>
    <xf numFmtId="49" fontId="0" fillId="0" borderId="31" xfId="0" applyNumberFormat="1" applyFill="1" applyBorder="1">
      <alignment vertical="center"/>
    </xf>
    <xf numFmtId="0" fontId="0" fillId="0" borderId="31" xfId="0" applyFill="1" applyBorder="1">
      <alignment vertical="center"/>
    </xf>
    <xf numFmtId="178" fontId="0" fillId="0" borderId="31" xfId="0" applyNumberFormat="1" applyFill="1" applyBorder="1">
      <alignment vertical="center"/>
    </xf>
    <xf numFmtId="14" fontId="0" fillId="0" borderId="32" xfId="0" applyNumberFormat="1" applyFill="1" applyBorder="1">
      <alignment vertical="center"/>
    </xf>
    <xf numFmtId="0" fontId="8" fillId="0" borderId="33" xfId="0" applyFont="1" applyFill="1" applyBorder="1" applyAlignment="1">
      <alignment vertical="center" shrinkToFit="1"/>
    </xf>
    <xf numFmtId="0" fontId="0" fillId="0" borderId="33" xfId="0" applyNumberFormat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4" borderId="4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176" fontId="0" fillId="0" borderId="33" xfId="0" applyNumberFormat="1" applyBorder="1" applyAlignment="1">
      <alignment vertical="center" shrinkToFit="1"/>
    </xf>
    <xf numFmtId="177" fontId="0" fillId="0" borderId="33" xfId="0" applyNumberForma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14" fontId="0" fillId="0" borderId="33" xfId="0" applyNumberFormat="1" applyBorder="1" applyAlignment="1">
      <alignment vertical="center" shrinkToFit="1"/>
    </xf>
    <xf numFmtId="49" fontId="0" fillId="0" borderId="24" xfId="0" applyNumberFormat="1" applyBorder="1">
      <alignment vertical="center"/>
    </xf>
    <xf numFmtId="0" fontId="0" fillId="6" borderId="33" xfId="0" applyFill="1" applyBorder="1" applyAlignment="1">
      <alignment vertical="center" shrinkToFit="1"/>
    </xf>
    <xf numFmtId="0" fontId="2" fillId="0" borderId="33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0" fillId="4" borderId="34" xfId="0" applyFill="1" applyBorder="1" applyAlignment="1">
      <alignment horizontal="center" vertical="center" wrapText="1" shrinkToFit="1"/>
    </xf>
    <xf numFmtId="0" fontId="0" fillId="4" borderId="34" xfId="0" applyFill="1" applyBorder="1" applyAlignment="1">
      <alignment horizontal="center" vertical="center" shrinkToFit="1"/>
    </xf>
    <xf numFmtId="0" fontId="4" fillId="4" borderId="34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wrapText="1" shrinkToFit="1"/>
    </xf>
    <xf numFmtId="0" fontId="0" fillId="3" borderId="34" xfId="0" applyFill="1" applyBorder="1" applyAlignment="1">
      <alignment horizontal="center" vertical="center" shrinkToFit="1"/>
    </xf>
    <xf numFmtId="0" fontId="0" fillId="4" borderId="34" xfId="0" applyFill="1" applyBorder="1" applyAlignment="1">
      <alignment vertical="center" wrapText="1" shrinkToFit="1"/>
    </xf>
    <xf numFmtId="0" fontId="0" fillId="6" borderId="34" xfId="0" applyFill="1" applyBorder="1" applyAlignment="1">
      <alignment vertical="center" shrinkToFit="1"/>
    </xf>
    <xf numFmtId="0" fontId="14" fillId="4" borderId="34" xfId="0" applyFont="1" applyFill="1" applyBorder="1" applyAlignment="1">
      <alignment horizontal="center" vertical="center" wrapText="1" shrinkToFit="1"/>
    </xf>
    <xf numFmtId="0" fontId="22" fillId="4" borderId="34" xfId="0" applyFont="1" applyFill="1" applyBorder="1" applyAlignment="1">
      <alignment vertical="center" wrapText="1" shrinkToFit="1"/>
    </xf>
    <xf numFmtId="0" fontId="24" fillId="4" borderId="34" xfId="0" applyFont="1" applyFill="1" applyBorder="1" applyAlignment="1">
      <alignment vertical="center" wrapText="1" shrinkToFit="1"/>
    </xf>
    <xf numFmtId="0" fontId="0" fillId="4" borderId="34" xfId="0" applyFill="1" applyBorder="1" applyAlignment="1">
      <alignment vertical="center" shrinkToFit="1"/>
    </xf>
    <xf numFmtId="0" fontId="0" fillId="3" borderId="35" xfId="0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7" xfId="0" applyNumberFormat="1" applyFont="1" applyBorder="1" applyAlignment="1">
      <alignment vertical="center" shrinkToFit="1"/>
    </xf>
    <xf numFmtId="0" fontId="7" fillId="0" borderId="37" xfId="0" applyFont="1" applyBorder="1" applyAlignment="1">
      <alignment horizontal="center" vertical="center"/>
    </xf>
    <xf numFmtId="14" fontId="0" fillId="0" borderId="37" xfId="0" applyNumberFormat="1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3" borderId="39" xfId="0" applyNumberFormat="1" applyFill="1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6" borderId="37" xfId="0" applyFill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14" fillId="3" borderId="37" xfId="0" applyFont="1" applyFill="1" applyBorder="1" applyAlignment="1">
      <alignment vertical="center" shrinkToFit="1"/>
    </xf>
    <xf numFmtId="0" fontId="0" fillId="3" borderId="41" xfId="0" applyNumberFormat="1" applyFill="1" applyBorder="1" applyAlignment="1">
      <alignment vertical="center" shrinkToFit="1"/>
    </xf>
    <xf numFmtId="49" fontId="7" fillId="0" borderId="42" xfId="0" applyNumberFormat="1" applyFont="1" applyBorder="1" applyAlignment="1">
      <alignment vertical="center" shrinkToFit="1"/>
    </xf>
    <xf numFmtId="0" fontId="0" fillId="3" borderId="43" xfId="0" applyNumberFormat="1" applyFill="1" applyBorder="1" applyAlignment="1">
      <alignment vertical="center" shrinkToFit="1"/>
    </xf>
    <xf numFmtId="49" fontId="7" fillId="0" borderId="44" xfId="0" applyNumberFormat="1" applyFont="1" applyBorder="1" applyAlignment="1">
      <alignment vertical="center" shrinkToFit="1"/>
    </xf>
    <xf numFmtId="177" fontId="5" fillId="0" borderId="33" xfId="0" applyNumberFormat="1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3" borderId="46" xfId="0" applyNumberFormat="1" applyFill="1" applyBorder="1" applyAlignment="1">
      <alignment horizontal="center" vertical="center"/>
    </xf>
    <xf numFmtId="0" fontId="0" fillId="0" borderId="47" xfId="0" applyBorder="1" applyAlignment="1">
      <alignment vertical="center" shrinkToFit="1"/>
    </xf>
    <xf numFmtId="0" fontId="14" fillId="3" borderId="33" xfId="0" applyFont="1" applyFill="1" applyBorder="1" applyAlignment="1">
      <alignment vertical="center" shrinkToFit="1"/>
    </xf>
    <xf numFmtId="0" fontId="0" fillId="3" borderId="48" xfId="0" applyNumberFormat="1" applyFill="1" applyBorder="1" applyAlignment="1">
      <alignment vertical="center" shrinkToFit="1"/>
    </xf>
    <xf numFmtId="0" fontId="0" fillId="0" borderId="11" xfId="0" applyFill="1" applyBorder="1" applyAlignment="1">
      <alignment horizontal="left" vertical="center"/>
    </xf>
    <xf numFmtId="0" fontId="0" fillId="7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"/>
  <sheetViews>
    <sheetView workbookViewId="0">
      <pane ySplit="3" topLeftCell="A4" activePane="bottomLeft" state="frozen"/>
      <selection pane="bottomLeft" activeCell="C23" sqref="C23"/>
    </sheetView>
  </sheetViews>
  <sheetFormatPr defaultRowHeight="13.5"/>
  <cols>
    <col min="1" max="1" width="11.625" bestFit="1" customWidth="1"/>
    <col min="2" max="2" width="7.125" customWidth="1"/>
    <col min="3" max="3" width="9.5" customWidth="1"/>
    <col min="4" max="4" width="9.5" bestFit="1" customWidth="1"/>
    <col min="5" max="5" width="7" customWidth="1"/>
    <col min="6" max="6" width="7.125" customWidth="1"/>
    <col min="7" max="8" width="7.5" customWidth="1"/>
    <col min="9" max="9" width="4.75" customWidth="1"/>
    <col min="10" max="10" width="11.625" bestFit="1" customWidth="1"/>
    <col min="12" max="12" width="6.625" customWidth="1"/>
    <col min="13" max="13" width="20.75" customWidth="1"/>
    <col min="14" max="14" width="1.875" customWidth="1"/>
    <col min="15" max="15" width="9.375" customWidth="1"/>
    <col min="16" max="16" width="3.375" customWidth="1"/>
    <col min="17" max="17" width="8.125" customWidth="1"/>
    <col min="18" max="18" width="4.25" customWidth="1"/>
    <col min="19" max="20" width="2.25" customWidth="1"/>
    <col min="21" max="22" width="3.875" customWidth="1"/>
    <col min="23" max="23" width="9.125" customWidth="1"/>
  </cols>
  <sheetData>
    <row r="1" spans="1:23">
      <c r="B1" s="39" t="s">
        <v>46</v>
      </c>
      <c r="C1" s="39" t="s">
        <v>10</v>
      </c>
      <c r="D1" s="39" t="s">
        <v>45</v>
      </c>
      <c r="H1" s="38"/>
      <c r="I1" s="49"/>
      <c r="J1" s="49"/>
    </row>
    <row r="2" spans="1:23">
      <c r="A2" s="34"/>
      <c r="B2" s="45">
        <f>H2+J2</f>
        <v>0</v>
      </c>
      <c r="C2" s="46">
        <f>COUNTIF(U4:U36,"&lt;13")</f>
        <v>0</v>
      </c>
      <c r="D2" s="47">
        <f>COUNTIF(U4:U36,"&gt;13")</f>
        <v>0</v>
      </c>
      <c r="E2" s="51"/>
      <c r="F2" s="34"/>
      <c r="G2" s="34"/>
      <c r="H2" s="48"/>
      <c r="I2" s="50"/>
      <c r="J2" s="50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3" ht="42" customHeight="1">
      <c r="A3" s="40"/>
      <c r="B3" s="74">
        <f>+B4</f>
        <v>0</v>
      </c>
      <c r="C3" s="88" t="s">
        <v>41</v>
      </c>
      <c r="D3" s="41" t="s">
        <v>0</v>
      </c>
      <c r="E3" s="37" t="s">
        <v>1</v>
      </c>
      <c r="F3" s="37" t="s">
        <v>2</v>
      </c>
      <c r="G3" s="37" t="s">
        <v>53</v>
      </c>
      <c r="H3" s="37" t="s">
        <v>54</v>
      </c>
      <c r="I3" s="37" t="s">
        <v>3</v>
      </c>
      <c r="J3" s="37" t="s">
        <v>4</v>
      </c>
      <c r="K3" s="37" t="s">
        <v>47</v>
      </c>
      <c r="L3" s="41" t="s">
        <v>48</v>
      </c>
      <c r="M3" s="37" t="s">
        <v>49</v>
      </c>
      <c r="N3" s="55" t="s">
        <v>16</v>
      </c>
      <c r="O3" s="43" t="s">
        <v>50</v>
      </c>
      <c r="P3" s="44" t="s">
        <v>51</v>
      </c>
      <c r="Q3" s="37" t="s">
        <v>6</v>
      </c>
      <c r="R3" s="37" t="s">
        <v>52</v>
      </c>
      <c r="S3" s="55" t="s">
        <v>17</v>
      </c>
      <c r="T3" s="37" t="s">
        <v>18</v>
      </c>
      <c r="U3" s="42" t="s">
        <v>14</v>
      </c>
      <c r="V3" s="42" t="s">
        <v>5</v>
      </c>
      <c r="W3" s="8">
        <v>43191</v>
      </c>
    </row>
    <row r="4" spans="1:23">
      <c r="A4" s="67"/>
      <c r="B4" s="68"/>
      <c r="C4" s="69"/>
      <c r="D4" s="70"/>
      <c r="E4" s="71"/>
      <c r="F4" s="71"/>
      <c r="G4" s="71"/>
      <c r="H4" s="71"/>
      <c r="I4" s="71"/>
      <c r="J4" s="72"/>
      <c r="K4" s="71"/>
      <c r="L4" s="71"/>
      <c r="M4" s="71"/>
      <c r="N4" s="71"/>
      <c r="O4" s="71"/>
      <c r="P4" s="71"/>
      <c r="Q4" s="71"/>
      <c r="R4" s="71"/>
      <c r="S4" s="71"/>
      <c r="T4" s="73"/>
      <c r="U4" s="9" t="str">
        <f>IF(J4="","",DATEDIF(J4,$W$3,"y"))</f>
        <v/>
      </c>
      <c r="V4" s="17" t="str">
        <f t="shared" ref="V4:V36" si="0">IF(U4=12,"中1",IF(U4&gt;11,"",U4-5))</f>
        <v/>
      </c>
    </row>
    <row r="5" spans="1:23">
      <c r="A5" s="67"/>
      <c r="B5" s="68"/>
      <c r="C5" s="69"/>
      <c r="D5" s="70"/>
      <c r="E5" s="71"/>
      <c r="F5" s="71"/>
      <c r="G5" s="71"/>
      <c r="H5" s="71"/>
      <c r="I5" s="71"/>
      <c r="J5" s="72"/>
      <c r="K5" s="71"/>
      <c r="L5" s="71"/>
      <c r="M5" s="71"/>
      <c r="N5" s="71"/>
      <c r="O5" s="71"/>
      <c r="P5" s="71"/>
      <c r="Q5" s="71"/>
      <c r="R5" s="71"/>
      <c r="S5" s="71"/>
      <c r="T5" s="73"/>
      <c r="U5" s="9" t="str">
        <f>IF(J5="","",DATEDIF(J5,$W$3,"y"))</f>
        <v/>
      </c>
      <c r="V5" s="17" t="str">
        <f t="shared" si="0"/>
        <v/>
      </c>
    </row>
    <row r="6" spans="1:23">
      <c r="A6" s="67"/>
      <c r="B6" s="68"/>
      <c r="C6" s="69"/>
      <c r="D6" s="70"/>
      <c r="E6" s="71"/>
      <c r="F6" s="71"/>
      <c r="G6" s="71"/>
      <c r="H6" s="71"/>
      <c r="I6" s="71"/>
      <c r="J6" s="72"/>
      <c r="K6" s="71"/>
      <c r="L6" s="71"/>
      <c r="M6" s="71"/>
      <c r="N6" s="71"/>
      <c r="O6" s="71"/>
      <c r="P6" s="71"/>
      <c r="Q6" s="71"/>
      <c r="R6" s="71"/>
      <c r="S6" s="71"/>
      <c r="T6" s="73"/>
      <c r="U6" s="9" t="str">
        <f>IF(J6="","",DATEDIF(J6,$W$3,"y"))</f>
        <v/>
      </c>
      <c r="V6" s="17" t="str">
        <f t="shared" si="0"/>
        <v/>
      </c>
    </row>
    <row r="7" spans="1:23">
      <c r="A7" s="67"/>
      <c r="B7" s="68"/>
      <c r="C7" s="69"/>
      <c r="D7" s="70"/>
      <c r="E7" s="71"/>
      <c r="F7" s="71"/>
      <c r="G7" s="71"/>
      <c r="H7" s="71"/>
      <c r="I7" s="71"/>
      <c r="J7" s="72"/>
      <c r="K7" s="71"/>
      <c r="L7" s="71"/>
      <c r="M7" s="71"/>
      <c r="N7" s="71"/>
      <c r="O7" s="71"/>
      <c r="P7" s="71"/>
      <c r="Q7" s="71"/>
      <c r="R7" s="71"/>
      <c r="S7" s="71"/>
      <c r="T7" s="73"/>
      <c r="U7" s="59" t="str">
        <f>IF(J7="","",DATEDIF(J7,$W$3,"y"))</f>
        <v/>
      </c>
      <c r="V7" s="17" t="str">
        <f t="shared" si="0"/>
        <v/>
      </c>
    </row>
    <row r="8" spans="1:23">
      <c r="A8" s="67"/>
      <c r="B8" s="68"/>
      <c r="C8" s="69"/>
      <c r="D8" s="70"/>
      <c r="E8" s="71"/>
      <c r="F8" s="71"/>
      <c r="G8" s="71"/>
      <c r="H8" s="71"/>
      <c r="I8" s="71"/>
      <c r="J8" s="72"/>
      <c r="K8" s="71"/>
      <c r="L8" s="71"/>
      <c r="M8" s="71"/>
      <c r="N8" s="71"/>
      <c r="O8" s="71"/>
      <c r="P8" s="71"/>
      <c r="Q8" s="71"/>
      <c r="R8" s="71"/>
      <c r="S8" s="71"/>
      <c r="T8" s="73"/>
      <c r="U8" s="59" t="str">
        <f t="shared" ref="U8:U36" si="1">IF(J8="","",DATEDIF(J8,$W$3,"y"))</f>
        <v/>
      </c>
      <c r="V8" s="17" t="str">
        <f t="shared" si="0"/>
        <v/>
      </c>
    </row>
    <row r="9" spans="1:23">
      <c r="A9" s="67"/>
      <c r="B9" s="68"/>
      <c r="C9" s="69"/>
      <c r="D9" s="70"/>
      <c r="E9" s="71"/>
      <c r="F9" s="71"/>
      <c r="G9" s="71"/>
      <c r="H9" s="71"/>
      <c r="I9" s="71"/>
      <c r="J9" s="72"/>
      <c r="K9" s="71"/>
      <c r="L9" s="71"/>
      <c r="M9" s="71"/>
      <c r="N9" s="71"/>
      <c r="O9" s="71"/>
      <c r="P9" s="71"/>
      <c r="Q9" s="71"/>
      <c r="R9" s="71"/>
      <c r="S9" s="71"/>
      <c r="T9" s="73"/>
      <c r="U9" s="59" t="str">
        <f t="shared" si="1"/>
        <v/>
      </c>
      <c r="V9" s="17" t="str">
        <f t="shared" si="0"/>
        <v/>
      </c>
    </row>
    <row r="10" spans="1:23">
      <c r="A10" s="67"/>
      <c r="B10" s="68"/>
      <c r="C10" s="69"/>
      <c r="D10" s="70"/>
      <c r="E10" s="71"/>
      <c r="F10" s="71"/>
      <c r="G10" s="71"/>
      <c r="H10" s="71"/>
      <c r="I10" s="71"/>
      <c r="J10" s="72"/>
      <c r="K10" s="71"/>
      <c r="L10" s="71"/>
      <c r="M10" s="71"/>
      <c r="N10" s="71"/>
      <c r="O10" s="71"/>
      <c r="P10" s="71"/>
      <c r="Q10" s="71"/>
      <c r="R10" s="71"/>
      <c r="S10" s="71"/>
      <c r="T10" s="73"/>
      <c r="U10" s="59" t="str">
        <f t="shared" si="1"/>
        <v/>
      </c>
      <c r="V10" s="17" t="str">
        <f t="shared" si="0"/>
        <v/>
      </c>
    </row>
    <row r="11" spans="1:23">
      <c r="A11" s="67"/>
      <c r="B11" s="68"/>
      <c r="C11" s="69"/>
      <c r="D11" s="70"/>
      <c r="E11" s="71"/>
      <c r="F11" s="71"/>
      <c r="G11" s="71"/>
      <c r="H11" s="71"/>
      <c r="I11" s="71"/>
      <c r="J11" s="72"/>
      <c r="K11" s="71"/>
      <c r="L11" s="71"/>
      <c r="M11" s="71"/>
      <c r="N11" s="71"/>
      <c r="O11" s="71"/>
      <c r="P11" s="71"/>
      <c r="Q11" s="71"/>
      <c r="R11" s="71"/>
      <c r="S11" s="71"/>
      <c r="T11" s="73"/>
      <c r="U11" s="59" t="str">
        <f t="shared" si="1"/>
        <v/>
      </c>
      <c r="V11" s="17" t="str">
        <f t="shared" si="0"/>
        <v/>
      </c>
    </row>
    <row r="12" spans="1:23">
      <c r="A12" s="67"/>
      <c r="B12" s="68"/>
      <c r="C12" s="69"/>
      <c r="D12" s="70"/>
      <c r="E12" s="71"/>
      <c r="F12" s="71"/>
      <c r="G12" s="71"/>
      <c r="H12" s="71"/>
      <c r="I12" s="71"/>
      <c r="J12" s="72"/>
      <c r="K12" s="71"/>
      <c r="L12" s="71"/>
      <c r="M12" s="71"/>
      <c r="N12" s="71"/>
      <c r="O12" s="71"/>
      <c r="P12" s="71"/>
      <c r="Q12" s="71"/>
      <c r="R12" s="71"/>
      <c r="S12" s="71"/>
      <c r="T12" s="73"/>
      <c r="U12" s="59" t="str">
        <f t="shared" si="1"/>
        <v/>
      </c>
      <c r="V12" s="17" t="str">
        <f t="shared" si="0"/>
        <v/>
      </c>
    </row>
    <row r="13" spans="1:23">
      <c r="A13" s="67"/>
      <c r="B13" s="68"/>
      <c r="C13" s="69"/>
      <c r="D13" s="70"/>
      <c r="E13" s="71"/>
      <c r="F13" s="71"/>
      <c r="G13" s="71"/>
      <c r="H13" s="71"/>
      <c r="I13" s="71"/>
      <c r="J13" s="72"/>
      <c r="K13" s="71"/>
      <c r="L13" s="71"/>
      <c r="M13" s="71"/>
      <c r="N13" s="71"/>
      <c r="O13" s="71"/>
      <c r="P13" s="71"/>
      <c r="Q13" s="71"/>
      <c r="R13" s="71"/>
      <c r="S13" s="71"/>
      <c r="T13" s="73"/>
      <c r="U13" s="59" t="str">
        <f t="shared" si="1"/>
        <v/>
      </c>
      <c r="V13" s="17" t="str">
        <f t="shared" si="0"/>
        <v/>
      </c>
    </row>
    <row r="14" spans="1:23">
      <c r="A14" s="67"/>
      <c r="B14" s="68"/>
      <c r="C14" s="69"/>
      <c r="D14" s="70"/>
      <c r="E14" s="71"/>
      <c r="F14" s="71"/>
      <c r="G14" s="71"/>
      <c r="H14" s="71"/>
      <c r="I14" s="71"/>
      <c r="J14" s="72"/>
      <c r="K14" s="71"/>
      <c r="L14" s="71"/>
      <c r="M14" s="71"/>
      <c r="N14" s="71"/>
      <c r="O14" s="71"/>
      <c r="P14" s="71"/>
      <c r="Q14" s="71"/>
      <c r="R14" s="71"/>
      <c r="S14" s="71"/>
      <c r="T14" s="73"/>
      <c r="U14" s="59" t="str">
        <f t="shared" si="1"/>
        <v/>
      </c>
      <c r="V14" s="17" t="str">
        <f t="shared" si="0"/>
        <v/>
      </c>
    </row>
    <row r="15" spans="1:23">
      <c r="A15" s="67"/>
      <c r="B15" s="68"/>
      <c r="C15" s="69"/>
      <c r="D15" s="70"/>
      <c r="E15" s="71"/>
      <c r="F15" s="71"/>
      <c r="G15" s="71"/>
      <c r="H15" s="71"/>
      <c r="I15" s="71"/>
      <c r="J15" s="72"/>
      <c r="K15" s="71"/>
      <c r="L15" s="71"/>
      <c r="M15" s="71"/>
      <c r="N15" s="71"/>
      <c r="O15" s="71"/>
      <c r="P15" s="71"/>
      <c r="Q15" s="71"/>
      <c r="R15" s="71"/>
      <c r="S15" s="71"/>
      <c r="T15" s="73"/>
      <c r="U15" s="59" t="str">
        <f t="shared" si="1"/>
        <v/>
      </c>
      <c r="V15" s="17" t="str">
        <f t="shared" si="0"/>
        <v/>
      </c>
    </row>
    <row r="16" spans="1:23">
      <c r="A16" s="67"/>
      <c r="B16" s="68"/>
      <c r="C16" s="69"/>
      <c r="D16" s="70"/>
      <c r="E16" s="71"/>
      <c r="F16" s="71"/>
      <c r="G16" s="71"/>
      <c r="H16" s="71"/>
      <c r="I16" s="71"/>
      <c r="J16" s="72"/>
      <c r="K16" s="71"/>
      <c r="L16" s="71"/>
      <c r="M16" s="71"/>
      <c r="N16" s="71"/>
      <c r="O16" s="71"/>
      <c r="P16" s="71"/>
      <c r="Q16" s="71"/>
      <c r="R16" s="71"/>
      <c r="S16" s="71"/>
      <c r="T16" s="73"/>
      <c r="U16" s="59" t="str">
        <f t="shared" si="1"/>
        <v/>
      </c>
      <c r="V16" s="17" t="str">
        <f t="shared" si="0"/>
        <v/>
      </c>
    </row>
    <row r="17" spans="1:22" s="10" customFormat="1">
      <c r="A17" s="67"/>
      <c r="B17" s="68"/>
      <c r="C17" s="69"/>
      <c r="D17" s="70"/>
      <c r="E17" s="71"/>
      <c r="F17" s="71"/>
      <c r="G17" s="71"/>
      <c r="H17" s="71"/>
      <c r="I17" s="71"/>
      <c r="J17" s="72"/>
      <c r="K17" s="71"/>
      <c r="L17" s="71"/>
      <c r="M17" s="71"/>
      <c r="N17" s="71"/>
      <c r="O17" s="71"/>
      <c r="P17" s="71"/>
      <c r="Q17" s="71"/>
      <c r="R17" s="71"/>
      <c r="S17" s="71"/>
      <c r="T17" s="73"/>
      <c r="U17" s="59" t="str">
        <f t="shared" si="1"/>
        <v/>
      </c>
      <c r="V17" s="17" t="str">
        <f t="shared" si="0"/>
        <v/>
      </c>
    </row>
    <row r="18" spans="1:22" s="10" customFormat="1">
      <c r="A18" s="67"/>
      <c r="B18" s="68"/>
      <c r="C18" s="69"/>
      <c r="D18" s="70"/>
      <c r="E18" s="71"/>
      <c r="F18" s="71"/>
      <c r="G18" s="71"/>
      <c r="H18" s="71"/>
      <c r="I18" s="71"/>
      <c r="J18" s="72"/>
      <c r="K18" s="71"/>
      <c r="L18" s="71"/>
      <c r="M18" s="71"/>
      <c r="N18" s="71"/>
      <c r="O18" s="71"/>
      <c r="P18" s="71"/>
      <c r="Q18" s="71"/>
      <c r="R18" s="71"/>
      <c r="S18" s="71"/>
      <c r="T18" s="73"/>
      <c r="U18" s="59" t="str">
        <f t="shared" si="1"/>
        <v/>
      </c>
      <c r="V18" s="17" t="str">
        <f t="shared" si="0"/>
        <v/>
      </c>
    </row>
    <row r="19" spans="1:22" s="10" customFormat="1">
      <c r="A19" s="67"/>
      <c r="B19" s="68"/>
      <c r="C19" s="69"/>
      <c r="D19" s="70"/>
      <c r="E19" s="71"/>
      <c r="F19" s="71"/>
      <c r="G19" s="71"/>
      <c r="H19" s="71"/>
      <c r="I19" s="71"/>
      <c r="J19" s="72"/>
      <c r="K19" s="71"/>
      <c r="L19" s="71"/>
      <c r="M19" s="71"/>
      <c r="N19" s="71"/>
      <c r="O19" s="71"/>
      <c r="P19" s="71"/>
      <c r="Q19" s="71"/>
      <c r="R19" s="71"/>
      <c r="S19" s="71"/>
      <c r="T19" s="73"/>
      <c r="U19" s="59" t="str">
        <f t="shared" si="1"/>
        <v/>
      </c>
      <c r="V19" s="17" t="str">
        <f t="shared" si="0"/>
        <v/>
      </c>
    </row>
    <row r="20" spans="1:22" s="10" customFormat="1">
      <c r="A20" s="67"/>
      <c r="B20" s="68"/>
      <c r="C20" s="69"/>
      <c r="D20" s="70"/>
      <c r="E20" s="71"/>
      <c r="F20" s="71"/>
      <c r="G20" s="71"/>
      <c r="H20" s="71"/>
      <c r="I20" s="71"/>
      <c r="J20" s="72"/>
      <c r="K20" s="71"/>
      <c r="L20" s="71"/>
      <c r="M20" s="71"/>
      <c r="N20" s="71"/>
      <c r="O20" s="71"/>
      <c r="P20" s="71"/>
      <c r="Q20" s="71"/>
      <c r="R20" s="71"/>
      <c r="S20" s="71"/>
      <c r="T20" s="73"/>
      <c r="U20" s="59" t="str">
        <f t="shared" si="1"/>
        <v/>
      </c>
      <c r="V20" s="17" t="str">
        <f t="shared" si="0"/>
        <v/>
      </c>
    </row>
    <row r="21" spans="1:22" s="10" customFormat="1">
      <c r="A21" s="67"/>
      <c r="B21" s="68"/>
      <c r="C21" s="69"/>
      <c r="D21" s="70"/>
      <c r="E21" s="71"/>
      <c r="F21" s="71"/>
      <c r="G21" s="71"/>
      <c r="H21" s="71"/>
      <c r="I21" s="71"/>
      <c r="J21" s="72"/>
      <c r="K21" s="71"/>
      <c r="L21" s="71"/>
      <c r="M21" s="71"/>
      <c r="N21" s="71"/>
      <c r="O21" s="71"/>
      <c r="P21" s="71"/>
      <c r="Q21" s="71"/>
      <c r="R21" s="71"/>
      <c r="S21" s="71"/>
      <c r="T21" s="73"/>
      <c r="U21" s="59" t="str">
        <f t="shared" si="1"/>
        <v/>
      </c>
      <c r="V21" s="17" t="str">
        <f t="shared" si="0"/>
        <v/>
      </c>
    </row>
    <row r="22" spans="1:22" s="10" customFormat="1">
      <c r="A22" s="67"/>
      <c r="B22" s="68"/>
      <c r="C22" s="69"/>
      <c r="D22" s="70"/>
      <c r="E22" s="71"/>
      <c r="F22" s="71"/>
      <c r="G22" s="71"/>
      <c r="H22" s="71"/>
      <c r="I22" s="71"/>
      <c r="J22" s="72"/>
      <c r="K22" s="71"/>
      <c r="L22" s="71"/>
      <c r="M22" s="71"/>
      <c r="N22" s="71"/>
      <c r="O22" s="71"/>
      <c r="P22" s="71"/>
      <c r="Q22" s="71"/>
      <c r="R22" s="71"/>
      <c r="S22" s="71"/>
      <c r="T22" s="73"/>
      <c r="U22" s="59" t="str">
        <f t="shared" si="1"/>
        <v/>
      </c>
      <c r="V22" s="17" t="str">
        <f t="shared" si="0"/>
        <v/>
      </c>
    </row>
    <row r="23" spans="1:22" s="10" customFormat="1">
      <c r="A23" s="67"/>
      <c r="B23" s="68"/>
      <c r="C23" s="69"/>
      <c r="D23" s="70"/>
      <c r="E23" s="71"/>
      <c r="F23" s="71"/>
      <c r="G23" s="71"/>
      <c r="H23" s="71"/>
      <c r="I23" s="71"/>
      <c r="J23" s="72"/>
      <c r="K23" s="71"/>
      <c r="L23" s="71"/>
      <c r="M23" s="71"/>
      <c r="N23" s="71"/>
      <c r="O23" s="71"/>
      <c r="P23" s="71"/>
      <c r="Q23" s="71"/>
      <c r="R23" s="71"/>
      <c r="S23" s="71"/>
      <c r="T23" s="73"/>
      <c r="U23" s="59" t="str">
        <f t="shared" si="1"/>
        <v/>
      </c>
      <c r="V23" s="17" t="str">
        <f t="shared" si="0"/>
        <v/>
      </c>
    </row>
    <row r="24" spans="1:22" s="10" customFormat="1">
      <c r="A24" s="67"/>
      <c r="B24" s="68"/>
      <c r="C24" s="69"/>
      <c r="D24" s="70"/>
      <c r="E24" s="71"/>
      <c r="F24" s="71"/>
      <c r="G24" s="71"/>
      <c r="H24" s="71"/>
      <c r="I24" s="71"/>
      <c r="J24" s="72"/>
      <c r="K24" s="71"/>
      <c r="L24" s="71"/>
      <c r="M24" s="71"/>
      <c r="N24" s="71"/>
      <c r="O24" s="71"/>
      <c r="P24" s="71"/>
      <c r="Q24" s="71"/>
      <c r="R24" s="71"/>
      <c r="S24" s="71"/>
      <c r="T24" s="73"/>
      <c r="U24" s="59" t="str">
        <f t="shared" si="1"/>
        <v/>
      </c>
      <c r="V24" s="17" t="str">
        <f t="shared" si="0"/>
        <v/>
      </c>
    </row>
    <row r="25" spans="1:22" s="10" customFormat="1">
      <c r="A25" s="67"/>
      <c r="B25" s="68"/>
      <c r="C25" s="69"/>
      <c r="D25" s="70"/>
      <c r="E25" s="71"/>
      <c r="F25" s="71"/>
      <c r="G25" s="71"/>
      <c r="H25" s="71"/>
      <c r="I25" s="71"/>
      <c r="J25" s="72"/>
      <c r="K25" s="71"/>
      <c r="L25" s="71"/>
      <c r="M25" s="71"/>
      <c r="N25" s="71"/>
      <c r="O25" s="71"/>
      <c r="P25" s="71"/>
      <c r="Q25" s="71"/>
      <c r="R25" s="71"/>
      <c r="S25" s="71"/>
      <c r="T25" s="73"/>
      <c r="U25" s="59" t="str">
        <f t="shared" si="1"/>
        <v/>
      </c>
      <c r="V25" s="17" t="str">
        <f t="shared" si="0"/>
        <v/>
      </c>
    </row>
    <row r="26" spans="1:22" s="10" customFormat="1">
      <c r="A26" s="67"/>
      <c r="B26" s="68"/>
      <c r="C26" s="69"/>
      <c r="D26" s="70"/>
      <c r="E26" s="71"/>
      <c r="F26" s="71"/>
      <c r="G26" s="71"/>
      <c r="H26" s="71"/>
      <c r="I26" s="71"/>
      <c r="J26" s="72"/>
      <c r="K26" s="71"/>
      <c r="L26" s="71"/>
      <c r="M26" s="71"/>
      <c r="N26" s="71"/>
      <c r="O26" s="71"/>
      <c r="P26" s="71"/>
      <c r="Q26" s="71"/>
      <c r="R26" s="71"/>
      <c r="S26" s="71"/>
      <c r="T26" s="73"/>
      <c r="U26" s="59" t="str">
        <f t="shared" si="1"/>
        <v/>
      </c>
      <c r="V26" s="17" t="str">
        <f t="shared" si="0"/>
        <v/>
      </c>
    </row>
    <row r="27" spans="1:22" s="10" customFormat="1">
      <c r="A27" s="67"/>
      <c r="B27" s="68"/>
      <c r="C27" s="69"/>
      <c r="D27" s="70"/>
      <c r="E27" s="71"/>
      <c r="F27" s="71"/>
      <c r="G27" s="71"/>
      <c r="H27" s="71"/>
      <c r="I27" s="71"/>
      <c r="J27" s="72"/>
      <c r="K27" s="71"/>
      <c r="L27" s="71"/>
      <c r="M27" s="71"/>
      <c r="N27" s="71"/>
      <c r="O27" s="71"/>
      <c r="P27" s="71"/>
      <c r="Q27" s="71"/>
      <c r="R27" s="71"/>
      <c r="S27" s="71"/>
      <c r="T27" s="73"/>
      <c r="U27" s="59" t="str">
        <f t="shared" si="1"/>
        <v/>
      </c>
      <c r="V27" s="17" t="str">
        <f t="shared" si="0"/>
        <v/>
      </c>
    </row>
    <row r="28" spans="1:22" s="10" customFormat="1">
      <c r="A28" s="67"/>
      <c r="B28" s="68"/>
      <c r="C28" s="69"/>
      <c r="D28" s="70"/>
      <c r="E28" s="71"/>
      <c r="F28" s="71"/>
      <c r="G28" s="71"/>
      <c r="H28" s="71"/>
      <c r="I28" s="71"/>
      <c r="J28" s="72"/>
      <c r="K28" s="71"/>
      <c r="L28" s="71"/>
      <c r="M28" s="71"/>
      <c r="N28" s="71"/>
      <c r="O28" s="71"/>
      <c r="P28" s="71"/>
      <c r="Q28" s="71"/>
      <c r="R28" s="71"/>
      <c r="S28" s="71"/>
      <c r="T28" s="73"/>
      <c r="U28" s="59" t="str">
        <f t="shared" si="1"/>
        <v/>
      </c>
      <c r="V28" s="17" t="str">
        <f t="shared" si="0"/>
        <v/>
      </c>
    </row>
    <row r="29" spans="1:22" s="10" customFormat="1">
      <c r="A29" s="67"/>
      <c r="B29" s="68"/>
      <c r="C29" s="69"/>
      <c r="D29" s="70"/>
      <c r="E29" s="71"/>
      <c r="F29" s="71"/>
      <c r="G29" s="71"/>
      <c r="H29" s="71"/>
      <c r="I29" s="71"/>
      <c r="J29" s="72"/>
      <c r="K29" s="71"/>
      <c r="L29" s="71"/>
      <c r="M29" s="71"/>
      <c r="N29" s="71"/>
      <c r="O29" s="71"/>
      <c r="P29" s="71"/>
      <c r="Q29" s="71"/>
      <c r="R29" s="71"/>
      <c r="S29" s="71"/>
      <c r="T29" s="73"/>
      <c r="U29" s="59" t="str">
        <f t="shared" si="1"/>
        <v/>
      </c>
      <c r="V29" s="17" t="str">
        <f t="shared" si="0"/>
        <v/>
      </c>
    </row>
    <row r="30" spans="1:22" s="10" customFormat="1">
      <c r="A30" s="67"/>
      <c r="B30" s="68"/>
      <c r="C30" s="69"/>
      <c r="D30" s="70"/>
      <c r="E30" s="71"/>
      <c r="F30" s="71"/>
      <c r="G30" s="71"/>
      <c r="H30" s="71"/>
      <c r="I30" s="71"/>
      <c r="J30" s="72"/>
      <c r="K30" s="71"/>
      <c r="L30" s="71"/>
      <c r="M30" s="71"/>
      <c r="N30" s="71"/>
      <c r="O30" s="71"/>
      <c r="P30" s="71"/>
      <c r="Q30" s="71"/>
      <c r="R30" s="71"/>
      <c r="S30" s="71"/>
      <c r="T30" s="73"/>
      <c r="U30" s="59" t="str">
        <f t="shared" si="1"/>
        <v/>
      </c>
      <c r="V30" s="17" t="str">
        <f t="shared" si="0"/>
        <v/>
      </c>
    </row>
    <row r="31" spans="1:22" s="10" customFormat="1">
      <c r="A31" s="67"/>
      <c r="B31" s="68"/>
      <c r="C31" s="69"/>
      <c r="D31" s="70"/>
      <c r="E31" s="71"/>
      <c r="F31" s="71"/>
      <c r="G31" s="71"/>
      <c r="H31" s="71"/>
      <c r="I31" s="71"/>
      <c r="J31" s="72"/>
      <c r="K31" s="71"/>
      <c r="L31" s="71"/>
      <c r="M31" s="71"/>
      <c r="N31" s="71"/>
      <c r="O31" s="71"/>
      <c r="P31" s="71"/>
      <c r="Q31" s="71"/>
      <c r="R31" s="71"/>
      <c r="S31" s="71"/>
      <c r="T31" s="73"/>
      <c r="U31" s="59" t="str">
        <f t="shared" si="1"/>
        <v/>
      </c>
      <c r="V31" s="17" t="str">
        <f t="shared" si="0"/>
        <v/>
      </c>
    </row>
    <row r="32" spans="1:22" s="10" customFormat="1">
      <c r="A32" s="67"/>
      <c r="B32" s="68"/>
      <c r="C32" s="69"/>
      <c r="D32" s="70"/>
      <c r="E32" s="71"/>
      <c r="F32" s="71"/>
      <c r="G32" s="71"/>
      <c r="H32" s="71"/>
      <c r="I32" s="71"/>
      <c r="J32" s="72"/>
      <c r="K32" s="71"/>
      <c r="L32" s="71"/>
      <c r="M32" s="71"/>
      <c r="N32" s="71"/>
      <c r="O32" s="71"/>
      <c r="P32" s="71"/>
      <c r="Q32" s="71"/>
      <c r="R32" s="71"/>
      <c r="S32" s="71"/>
      <c r="T32" s="73"/>
      <c r="U32" s="59" t="str">
        <f t="shared" si="1"/>
        <v/>
      </c>
      <c r="V32" s="17" t="str">
        <f t="shared" si="0"/>
        <v/>
      </c>
    </row>
    <row r="33" spans="1:22" s="10" customFormat="1">
      <c r="A33" s="67"/>
      <c r="B33" s="68"/>
      <c r="C33" s="69"/>
      <c r="D33" s="70"/>
      <c r="E33" s="71"/>
      <c r="F33" s="71"/>
      <c r="G33" s="71"/>
      <c r="H33" s="71"/>
      <c r="I33" s="71"/>
      <c r="J33" s="72"/>
      <c r="K33" s="71"/>
      <c r="L33" s="71"/>
      <c r="M33" s="71"/>
      <c r="N33" s="71"/>
      <c r="O33" s="71"/>
      <c r="P33" s="71"/>
      <c r="Q33" s="71"/>
      <c r="R33" s="71"/>
      <c r="S33" s="71"/>
      <c r="T33" s="73"/>
      <c r="U33" s="59" t="str">
        <f t="shared" si="1"/>
        <v/>
      </c>
      <c r="V33" s="17" t="str">
        <f t="shared" si="0"/>
        <v/>
      </c>
    </row>
    <row r="34" spans="1:22" s="10" customFormat="1">
      <c r="A34" s="67"/>
      <c r="B34" s="68"/>
      <c r="C34" s="69"/>
      <c r="D34" s="70"/>
      <c r="E34" s="71"/>
      <c r="F34" s="71"/>
      <c r="G34" s="71"/>
      <c r="H34" s="71"/>
      <c r="I34" s="71"/>
      <c r="J34" s="72"/>
      <c r="K34" s="71"/>
      <c r="L34" s="71"/>
      <c r="M34" s="71"/>
      <c r="N34" s="71"/>
      <c r="O34" s="71"/>
      <c r="P34" s="71"/>
      <c r="Q34" s="71"/>
      <c r="R34" s="71"/>
      <c r="S34" s="71"/>
      <c r="T34" s="73"/>
      <c r="U34" s="59" t="str">
        <f t="shared" si="1"/>
        <v/>
      </c>
      <c r="V34" s="17" t="str">
        <f t="shared" si="0"/>
        <v/>
      </c>
    </row>
    <row r="35" spans="1:22" s="10" customFormat="1">
      <c r="A35" s="67"/>
      <c r="B35" s="68"/>
      <c r="C35" s="69"/>
      <c r="D35" s="70"/>
      <c r="E35" s="71"/>
      <c r="F35" s="71"/>
      <c r="G35" s="71"/>
      <c r="H35" s="71"/>
      <c r="I35" s="71"/>
      <c r="J35" s="72"/>
      <c r="K35" s="71"/>
      <c r="L35" s="71"/>
      <c r="M35" s="71"/>
      <c r="N35" s="71"/>
      <c r="O35" s="71"/>
      <c r="P35" s="71"/>
      <c r="Q35" s="71"/>
      <c r="R35" s="71"/>
      <c r="S35" s="71"/>
      <c r="T35" s="73"/>
      <c r="U35" s="59" t="str">
        <f t="shared" si="1"/>
        <v/>
      </c>
      <c r="V35" s="17" t="str">
        <f t="shared" si="0"/>
        <v/>
      </c>
    </row>
    <row r="36" spans="1:22" s="10" customFormat="1">
      <c r="A36" s="75"/>
      <c r="B36" s="76"/>
      <c r="C36" s="77"/>
      <c r="D36" s="78"/>
      <c r="E36" s="79"/>
      <c r="F36" s="79"/>
      <c r="G36" s="79"/>
      <c r="H36" s="79"/>
      <c r="I36" s="79"/>
      <c r="J36" s="80"/>
      <c r="K36" s="79"/>
      <c r="L36" s="79"/>
      <c r="M36" s="79"/>
      <c r="N36" s="79"/>
      <c r="O36" s="79"/>
      <c r="P36" s="79"/>
      <c r="Q36" s="79"/>
      <c r="R36" s="79"/>
      <c r="S36" s="79"/>
      <c r="T36" s="81"/>
      <c r="U36" s="82" t="str">
        <f t="shared" si="1"/>
        <v/>
      </c>
      <c r="V36" s="83" t="str">
        <f t="shared" si="0"/>
        <v/>
      </c>
    </row>
  </sheetData>
  <sortState ref="A5:T28">
    <sortCondition ref="J5:J28"/>
    <sortCondition descending="1" ref="I5:I28"/>
    <sortCondition ref="E5:E28"/>
    <sortCondition ref="F5:F28"/>
  </sortState>
  <phoneticPr fontId="1"/>
  <dataValidations count="3">
    <dataValidation imeMode="on" allowBlank="1" showInputMessage="1" showErrorMessage="1" sqref="M4:N36 E4:F36 I4:I36"/>
    <dataValidation imeMode="halfAlpha" allowBlank="1" showInputMessage="1" showErrorMessage="1" sqref="J4:K36 O4:Q36"/>
    <dataValidation imeMode="fullKatakana" allowBlank="1" showInputMessage="1" showErrorMessage="1" sqref="G4:H36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4"/>
  <sheetViews>
    <sheetView tabSelected="1" zoomScale="90" zoomScaleNormal="90" workbookViewId="0">
      <selection activeCell="K3" sqref="K3"/>
    </sheetView>
  </sheetViews>
  <sheetFormatPr defaultRowHeight="13.5"/>
  <cols>
    <col min="1" max="1" width="11.625" bestFit="1" customWidth="1"/>
    <col min="2" max="2" width="7.875" customWidth="1"/>
    <col min="3" max="3" width="9.375" customWidth="1"/>
    <col min="4" max="4" width="9.5" customWidth="1"/>
    <col min="5" max="6" width="7.125" customWidth="1"/>
    <col min="7" max="7" width="8.5" customWidth="1"/>
    <col min="8" max="8" width="8" customWidth="1"/>
    <col min="9" max="9" width="5.25" customWidth="1"/>
    <col min="10" max="10" width="11.625" customWidth="1"/>
    <col min="11" max="11" width="9.5" bestFit="1" customWidth="1"/>
    <col min="12" max="12" width="7.125" style="61" customWidth="1"/>
    <col min="13" max="13" width="20.75" customWidth="1"/>
    <col min="14" max="14" width="3" customWidth="1"/>
    <col min="15" max="15" width="15" customWidth="1"/>
    <col min="16" max="16" width="5.875" customWidth="1"/>
    <col min="17" max="17" width="12.125" customWidth="1"/>
    <col min="18" max="18" width="4.375" customWidth="1"/>
    <col min="19" max="19" width="2.625" customWidth="1"/>
    <col min="20" max="20" width="9.875" customWidth="1"/>
    <col min="21" max="21" width="3.5" customWidth="1"/>
    <col min="22" max="22" width="3.875" customWidth="1"/>
    <col min="23" max="23" width="2.625" customWidth="1"/>
  </cols>
  <sheetData>
    <row r="1" spans="1:23">
      <c r="A1" s="10"/>
      <c r="B1" s="39" t="s">
        <v>46</v>
      </c>
      <c r="C1" s="39" t="s">
        <v>10</v>
      </c>
      <c r="D1" s="39" t="s">
        <v>45</v>
      </c>
      <c r="H1" s="38"/>
      <c r="I1" s="49"/>
      <c r="J1" s="49"/>
      <c r="K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>
      <c r="A2" s="34"/>
      <c r="B2" s="45">
        <f>H2+J2</f>
        <v>0</v>
      </c>
      <c r="C2" s="46">
        <f>COUNTIF(U4:U93,"&lt;13")</f>
        <v>0</v>
      </c>
      <c r="D2" s="47">
        <f>COUNTIF(U4:U93,"&gt;13")</f>
        <v>0</v>
      </c>
      <c r="E2" s="51"/>
      <c r="F2" s="34"/>
      <c r="G2" s="34"/>
      <c r="H2" s="48"/>
      <c r="I2" s="50"/>
      <c r="J2" s="50"/>
      <c r="K2" s="34"/>
      <c r="L2" s="62"/>
      <c r="M2" s="34"/>
      <c r="N2" s="34"/>
      <c r="O2" s="34"/>
      <c r="P2" s="134" t="s">
        <v>72</v>
      </c>
      <c r="Q2" s="134"/>
      <c r="R2" s="134"/>
      <c r="S2" s="134"/>
      <c r="T2" s="134"/>
      <c r="U2" s="34"/>
      <c r="V2" s="34"/>
      <c r="W2" s="10"/>
    </row>
    <row r="3" spans="1:23" ht="56.25" customHeight="1">
      <c r="A3" s="99" t="s">
        <v>11</v>
      </c>
      <c r="B3" s="100" t="s">
        <v>12</v>
      </c>
      <c r="C3" s="101" t="s">
        <v>41</v>
      </c>
      <c r="D3" s="99" t="s">
        <v>13</v>
      </c>
      <c r="E3" s="52" t="s">
        <v>1</v>
      </c>
      <c r="F3" s="52" t="s">
        <v>2</v>
      </c>
      <c r="G3" s="53" t="s">
        <v>44</v>
      </c>
      <c r="H3" s="53" t="s">
        <v>43</v>
      </c>
      <c r="I3" s="52" t="s">
        <v>35</v>
      </c>
      <c r="J3" s="102" t="s">
        <v>132</v>
      </c>
      <c r="K3" s="102" t="s">
        <v>55</v>
      </c>
      <c r="L3" s="103" t="s">
        <v>34</v>
      </c>
      <c r="M3" s="104" t="s">
        <v>15</v>
      </c>
      <c r="N3" s="105" t="s">
        <v>16</v>
      </c>
      <c r="O3" s="106" t="s">
        <v>59</v>
      </c>
      <c r="P3" s="102" t="s">
        <v>56</v>
      </c>
      <c r="Q3" s="107" t="s">
        <v>57</v>
      </c>
      <c r="R3" s="108" t="s">
        <v>58</v>
      </c>
      <c r="S3" s="105" t="s">
        <v>17</v>
      </c>
      <c r="T3" s="109" t="s">
        <v>18</v>
      </c>
      <c r="U3" s="110" t="s">
        <v>14</v>
      </c>
      <c r="V3" s="110" t="s">
        <v>5</v>
      </c>
      <c r="W3" s="12">
        <f>登録状況!W3</f>
        <v>43191</v>
      </c>
    </row>
    <row r="4" spans="1:23" s="10" customFormat="1">
      <c r="A4" s="111"/>
      <c r="B4" s="112"/>
      <c r="C4" s="113"/>
      <c r="D4" s="114"/>
      <c r="E4" s="112"/>
      <c r="F4" s="112"/>
      <c r="G4" s="112"/>
      <c r="H4" s="112"/>
      <c r="I4" s="112"/>
      <c r="J4" s="115"/>
      <c r="K4" s="116"/>
      <c r="L4" s="117" t="str">
        <f>+L$3</f>
        <v>茨城県</v>
      </c>
      <c r="M4" s="118"/>
      <c r="N4" s="119"/>
      <c r="O4" s="112"/>
      <c r="P4" s="112"/>
      <c r="Q4" s="120"/>
      <c r="R4" s="112"/>
      <c r="S4" s="119"/>
      <c r="T4" s="112"/>
      <c r="U4" s="121" t="str">
        <f t="shared" ref="U4:U23" si="0">IF(J4="","",DATEDIF(J4,$W$3,"y"))</f>
        <v/>
      </c>
      <c r="V4" s="122" t="str">
        <f>IF(U4&gt;11,"",U4-5)</f>
        <v/>
      </c>
    </row>
    <row r="5" spans="1:23" s="10" customFormat="1">
      <c r="A5" s="123"/>
      <c r="B5" s="11"/>
      <c r="C5" s="18"/>
      <c r="D5" s="16"/>
      <c r="E5" s="11"/>
      <c r="F5" s="11"/>
      <c r="G5" s="11"/>
      <c r="H5" s="11"/>
      <c r="I5" s="11"/>
      <c r="J5" s="13"/>
      <c r="K5" s="19"/>
      <c r="L5" s="63"/>
      <c r="M5" s="20"/>
      <c r="N5" s="15"/>
      <c r="O5" s="11"/>
      <c r="P5" s="11"/>
      <c r="Q5" s="14"/>
      <c r="R5" s="11"/>
      <c r="S5" s="15"/>
      <c r="T5" s="11"/>
      <c r="U5" s="7" t="str">
        <f t="shared" si="0"/>
        <v/>
      </c>
      <c r="V5" s="124" t="str">
        <f>IF(U5&gt;11,"",U5-5)</f>
        <v/>
      </c>
    </row>
    <row r="6" spans="1:23" s="10" customFormat="1">
      <c r="A6" s="123"/>
      <c r="B6" s="11"/>
      <c r="C6" s="18"/>
      <c r="D6" s="16"/>
      <c r="E6" s="11"/>
      <c r="F6" s="11"/>
      <c r="G6" s="11"/>
      <c r="H6" s="11"/>
      <c r="I6" s="11"/>
      <c r="J6" s="60"/>
      <c r="K6" s="19"/>
      <c r="L6" s="63"/>
      <c r="M6" s="20"/>
      <c r="N6" s="15"/>
      <c r="O6" s="11"/>
      <c r="P6" s="11"/>
      <c r="Q6" s="14"/>
      <c r="R6" s="11"/>
      <c r="S6" s="15"/>
      <c r="T6" s="11"/>
      <c r="U6" s="7" t="str">
        <f t="shared" si="0"/>
        <v/>
      </c>
      <c r="V6" s="124" t="str">
        <f>IF(U6&gt;11,"",U6-5)</f>
        <v/>
      </c>
    </row>
    <row r="7" spans="1:23">
      <c r="A7" s="123"/>
      <c r="B7" s="11"/>
      <c r="C7" s="18"/>
      <c r="D7" s="16"/>
      <c r="E7" s="11"/>
      <c r="F7" s="11"/>
      <c r="G7" s="11"/>
      <c r="H7" s="11"/>
      <c r="I7" s="11"/>
      <c r="J7" s="13"/>
      <c r="K7" s="19"/>
      <c r="L7" s="63"/>
      <c r="M7" s="20"/>
      <c r="N7" s="15"/>
      <c r="O7" s="11"/>
      <c r="P7" s="11"/>
      <c r="Q7" s="14"/>
      <c r="R7" s="11"/>
      <c r="S7" s="15"/>
      <c r="T7" s="11"/>
      <c r="U7" s="7" t="str">
        <f t="shared" si="0"/>
        <v/>
      </c>
      <c r="V7" s="124" t="str">
        <f>IF(U7&gt;11,"",U7-5)</f>
        <v/>
      </c>
    </row>
    <row r="8" spans="1:23">
      <c r="A8" s="123"/>
      <c r="B8" s="11"/>
      <c r="C8" s="18"/>
      <c r="D8" s="16"/>
      <c r="E8" s="11"/>
      <c r="F8" s="11"/>
      <c r="G8" s="11"/>
      <c r="H8" s="11"/>
      <c r="I8" s="11"/>
      <c r="J8" s="13"/>
      <c r="K8" s="19"/>
      <c r="L8" s="63"/>
      <c r="M8" s="20"/>
      <c r="N8" s="15"/>
      <c r="O8" s="11"/>
      <c r="P8" s="11"/>
      <c r="Q8" s="14"/>
      <c r="R8" s="11"/>
      <c r="S8" s="15"/>
      <c r="T8" s="11"/>
      <c r="U8" s="7" t="str">
        <f t="shared" si="0"/>
        <v/>
      </c>
      <c r="V8" s="124" t="str">
        <f>IF(U8&gt;11,"",U8-5)</f>
        <v/>
      </c>
    </row>
    <row r="9" spans="1:23" s="10" customFormat="1">
      <c r="A9" s="123"/>
      <c r="B9" s="11"/>
      <c r="C9" s="18"/>
      <c r="D9" s="16"/>
      <c r="E9" s="11"/>
      <c r="F9" s="11"/>
      <c r="G9" s="11"/>
      <c r="H9" s="11"/>
      <c r="I9" s="11"/>
      <c r="J9" s="13"/>
      <c r="K9" s="19"/>
      <c r="L9" s="63"/>
      <c r="M9" s="20"/>
      <c r="N9" s="15"/>
      <c r="O9" s="11"/>
      <c r="P9" s="11"/>
      <c r="Q9" s="14"/>
      <c r="R9" s="11"/>
      <c r="S9" s="15"/>
      <c r="T9" s="11"/>
      <c r="U9" s="7" t="str">
        <f t="shared" si="0"/>
        <v/>
      </c>
      <c r="V9" s="124" t="str">
        <f t="shared" ref="V9:V22" si="1">IF(U9&gt;11,"",U9-5)</f>
        <v/>
      </c>
    </row>
    <row r="10" spans="1:23" s="10" customFormat="1">
      <c r="A10" s="123"/>
      <c r="B10" s="11"/>
      <c r="C10" s="18"/>
      <c r="D10" s="16"/>
      <c r="E10" s="11"/>
      <c r="F10" s="11"/>
      <c r="G10" s="11"/>
      <c r="H10" s="11"/>
      <c r="I10" s="11"/>
      <c r="J10" s="13"/>
      <c r="K10" s="19"/>
      <c r="L10" s="63"/>
      <c r="M10" s="20"/>
      <c r="N10" s="15"/>
      <c r="O10" s="11"/>
      <c r="P10" s="11"/>
      <c r="Q10" s="14"/>
      <c r="R10" s="11"/>
      <c r="S10" s="15"/>
      <c r="T10" s="11"/>
      <c r="U10" s="7" t="str">
        <f t="shared" si="0"/>
        <v/>
      </c>
      <c r="V10" s="124" t="str">
        <f t="shared" si="1"/>
        <v/>
      </c>
    </row>
    <row r="11" spans="1:23" s="10" customFormat="1">
      <c r="A11" s="123"/>
      <c r="B11" s="11"/>
      <c r="C11" s="18"/>
      <c r="D11" s="16"/>
      <c r="E11" s="11"/>
      <c r="F11" s="11"/>
      <c r="G11" s="11"/>
      <c r="H11" s="11"/>
      <c r="I11" s="11"/>
      <c r="J11" s="13"/>
      <c r="K11" s="19"/>
      <c r="L11" s="63"/>
      <c r="M11" s="20"/>
      <c r="N11" s="15"/>
      <c r="O11" s="11"/>
      <c r="P11" s="11"/>
      <c r="Q11" s="14"/>
      <c r="R11" s="11"/>
      <c r="S11" s="15"/>
      <c r="T11" s="11"/>
      <c r="U11" s="7" t="str">
        <f t="shared" si="0"/>
        <v/>
      </c>
      <c r="V11" s="124" t="str">
        <f t="shared" si="1"/>
        <v/>
      </c>
    </row>
    <row r="12" spans="1:23" s="10" customFormat="1">
      <c r="A12" s="123"/>
      <c r="B12" s="11"/>
      <c r="C12" s="18"/>
      <c r="D12" s="16"/>
      <c r="E12" s="11"/>
      <c r="F12" s="11"/>
      <c r="G12" s="11"/>
      <c r="H12" s="11"/>
      <c r="I12" s="11"/>
      <c r="J12" s="13"/>
      <c r="K12" s="19"/>
      <c r="L12" s="63"/>
      <c r="M12" s="20"/>
      <c r="N12" s="15"/>
      <c r="O12" s="11"/>
      <c r="P12" s="11"/>
      <c r="Q12" s="14"/>
      <c r="R12" s="11"/>
      <c r="S12" s="15"/>
      <c r="T12" s="11"/>
      <c r="U12" s="7" t="str">
        <f t="shared" si="0"/>
        <v/>
      </c>
      <c r="V12" s="124" t="str">
        <f t="shared" si="1"/>
        <v/>
      </c>
    </row>
    <row r="13" spans="1:23" s="10" customFormat="1">
      <c r="A13" s="123"/>
      <c r="B13" s="11"/>
      <c r="C13" s="18"/>
      <c r="D13" s="16"/>
      <c r="E13" s="11"/>
      <c r="F13" s="11"/>
      <c r="G13" s="11"/>
      <c r="H13" s="11"/>
      <c r="I13" s="11"/>
      <c r="J13" s="13"/>
      <c r="K13" s="19"/>
      <c r="L13" s="63"/>
      <c r="M13" s="20"/>
      <c r="N13" s="15"/>
      <c r="O13" s="11"/>
      <c r="P13" s="11"/>
      <c r="Q13" s="14"/>
      <c r="R13" s="11"/>
      <c r="S13" s="15"/>
      <c r="T13" s="11"/>
      <c r="U13" s="7" t="str">
        <f t="shared" si="0"/>
        <v/>
      </c>
      <c r="V13" s="124" t="str">
        <f t="shared" si="1"/>
        <v/>
      </c>
    </row>
    <row r="14" spans="1:23" s="10" customFormat="1">
      <c r="A14" s="123"/>
      <c r="B14" s="11"/>
      <c r="C14" s="18"/>
      <c r="D14" s="16"/>
      <c r="E14" s="11"/>
      <c r="F14" s="11"/>
      <c r="G14" s="11"/>
      <c r="H14" s="11"/>
      <c r="I14" s="11"/>
      <c r="J14" s="13"/>
      <c r="K14" s="19"/>
      <c r="L14" s="63"/>
      <c r="M14" s="20"/>
      <c r="N14" s="15"/>
      <c r="O14" s="11"/>
      <c r="P14" s="11"/>
      <c r="Q14" s="14"/>
      <c r="R14" s="11"/>
      <c r="S14" s="15"/>
      <c r="T14" s="11"/>
      <c r="U14" s="7" t="str">
        <f t="shared" si="0"/>
        <v/>
      </c>
      <c r="V14" s="124" t="str">
        <f t="shared" si="1"/>
        <v/>
      </c>
    </row>
    <row r="15" spans="1:23" s="10" customFormat="1">
      <c r="A15" s="123"/>
      <c r="B15" s="11"/>
      <c r="C15" s="18"/>
      <c r="D15" s="16"/>
      <c r="E15" s="11"/>
      <c r="F15" s="11"/>
      <c r="G15" s="11"/>
      <c r="H15" s="11"/>
      <c r="I15" s="11"/>
      <c r="J15" s="13"/>
      <c r="K15" s="19"/>
      <c r="L15" s="63"/>
      <c r="M15" s="20"/>
      <c r="N15" s="15"/>
      <c r="O15" s="11"/>
      <c r="P15" s="11"/>
      <c r="Q15" s="14"/>
      <c r="R15" s="11"/>
      <c r="S15" s="15"/>
      <c r="T15" s="11"/>
      <c r="U15" s="7" t="str">
        <f t="shared" si="0"/>
        <v/>
      </c>
      <c r="V15" s="124" t="str">
        <f t="shared" si="1"/>
        <v/>
      </c>
    </row>
    <row r="16" spans="1:23" s="10" customFormat="1">
      <c r="A16" s="123"/>
      <c r="B16" s="11"/>
      <c r="C16" s="18"/>
      <c r="D16" s="16"/>
      <c r="E16" s="11"/>
      <c r="F16" s="11"/>
      <c r="G16" s="11"/>
      <c r="H16" s="11"/>
      <c r="I16" s="11"/>
      <c r="J16" s="13"/>
      <c r="K16" s="19"/>
      <c r="L16" s="63"/>
      <c r="M16" s="20"/>
      <c r="N16" s="15"/>
      <c r="O16" s="11"/>
      <c r="P16" s="11"/>
      <c r="Q16" s="14"/>
      <c r="R16" s="11"/>
      <c r="S16" s="15"/>
      <c r="T16" s="11"/>
      <c r="U16" s="7" t="str">
        <f t="shared" si="0"/>
        <v/>
      </c>
      <c r="V16" s="124" t="str">
        <f t="shared" si="1"/>
        <v/>
      </c>
    </row>
    <row r="17" spans="1:22" s="10" customFormat="1">
      <c r="A17" s="123"/>
      <c r="B17" s="11"/>
      <c r="C17" s="18"/>
      <c r="D17" s="16"/>
      <c r="E17" s="11"/>
      <c r="F17" s="11"/>
      <c r="G17" s="11"/>
      <c r="H17" s="11"/>
      <c r="I17" s="11"/>
      <c r="J17" s="13"/>
      <c r="K17" s="19"/>
      <c r="L17" s="63"/>
      <c r="M17" s="20"/>
      <c r="N17" s="15"/>
      <c r="O17" s="11"/>
      <c r="P17" s="11"/>
      <c r="Q17" s="14"/>
      <c r="R17" s="11"/>
      <c r="S17" s="15"/>
      <c r="T17" s="11"/>
      <c r="U17" s="7" t="str">
        <f t="shared" si="0"/>
        <v/>
      </c>
      <c r="V17" s="124" t="str">
        <f t="shared" si="1"/>
        <v/>
      </c>
    </row>
    <row r="18" spans="1:22" s="10" customFormat="1">
      <c r="A18" s="123"/>
      <c r="B18" s="11"/>
      <c r="C18" s="18"/>
      <c r="D18" s="16"/>
      <c r="E18" s="11"/>
      <c r="F18" s="11"/>
      <c r="G18" s="11"/>
      <c r="H18" s="11"/>
      <c r="I18" s="11"/>
      <c r="J18" s="13"/>
      <c r="K18" s="19"/>
      <c r="L18" s="63"/>
      <c r="M18" s="20"/>
      <c r="N18" s="15"/>
      <c r="O18" s="11"/>
      <c r="P18" s="11"/>
      <c r="Q18" s="14"/>
      <c r="R18" s="11"/>
      <c r="S18" s="15"/>
      <c r="T18" s="11"/>
      <c r="U18" s="7" t="str">
        <f t="shared" si="0"/>
        <v/>
      </c>
      <c r="V18" s="124" t="str">
        <f t="shared" si="1"/>
        <v/>
      </c>
    </row>
    <row r="19" spans="1:22" s="10" customFormat="1">
      <c r="A19" s="123"/>
      <c r="B19" s="11"/>
      <c r="C19" s="18"/>
      <c r="D19" s="16"/>
      <c r="E19" s="11"/>
      <c r="F19" s="11"/>
      <c r="G19" s="11"/>
      <c r="H19" s="11"/>
      <c r="I19" s="11"/>
      <c r="J19" s="13"/>
      <c r="K19" s="19"/>
      <c r="L19" s="63"/>
      <c r="M19" s="20"/>
      <c r="N19" s="15"/>
      <c r="O19" s="11"/>
      <c r="P19" s="11"/>
      <c r="Q19" s="14"/>
      <c r="R19" s="11"/>
      <c r="S19" s="15"/>
      <c r="T19" s="11"/>
      <c r="U19" s="7" t="str">
        <f t="shared" si="0"/>
        <v/>
      </c>
      <c r="V19" s="124" t="str">
        <f t="shared" si="1"/>
        <v/>
      </c>
    </row>
    <row r="20" spans="1:22" s="10" customFormat="1">
      <c r="A20" s="123"/>
      <c r="B20" s="11"/>
      <c r="C20" s="18"/>
      <c r="D20" s="16"/>
      <c r="E20" s="11"/>
      <c r="F20" s="11"/>
      <c r="G20" s="11"/>
      <c r="H20" s="11"/>
      <c r="I20" s="11"/>
      <c r="J20" s="13"/>
      <c r="K20" s="19"/>
      <c r="L20" s="63"/>
      <c r="M20" s="20"/>
      <c r="N20" s="15"/>
      <c r="O20" s="11"/>
      <c r="P20" s="11"/>
      <c r="Q20" s="14"/>
      <c r="R20" s="11"/>
      <c r="S20" s="15"/>
      <c r="T20" s="11"/>
      <c r="U20" s="7" t="str">
        <f t="shared" si="0"/>
        <v/>
      </c>
      <c r="V20" s="124" t="str">
        <f t="shared" si="1"/>
        <v/>
      </c>
    </row>
    <row r="21" spans="1:22" s="10" customFormat="1">
      <c r="A21" s="123"/>
      <c r="B21" s="11"/>
      <c r="C21" s="18"/>
      <c r="D21" s="16"/>
      <c r="E21" s="11"/>
      <c r="F21" s="11"/>
      <c r="G21" s="11"/>
      <c r="H21" s="11"/>
      <c r="I21" s="11"/>
      <c r="J21" s="13"/>
      <c r="K21" s="19"/>
      <c r="L21" s="63"/>
      <c r="M21" s="20"/>
      <c r="N21" s="15"/>
      <c r="O21" s="11"/>
      <c r="P21" s="11"/>
      <c r="Q21" s="14"/>
      <c r="R21" s="11"/>
      <c r="S21" s="15"/>
      <c r="T21" s="11"/>
      <c r="U21" s="7" t="str">
        <f t="shared" si="0"/>
        <v/>
      </c>
      <c r="V21" s="124" t="str">
        <f t="shared" si="1"/>
        <v/>
      </c>
    </row>
    <row r="22" spans="1:22">
      <c r="A22" s="123"/>
      <c r="B22" s="11"/>
      <c r="C22" s="18"/>
      <c r="D22" s="16"/>
      <c r="E22" s="11"/>
      <c r="F22" s="11"/>
      <c r="G22" s="11"/>
      <c r="H22" s="11"/>
      <c r="I22" s="11"/>
      <c r="J22" s="13"/>
      <c r="K22" s="19"/>
      <c r="L22" s="63"/>
      <c r="M22" s="20"/>
      <c r="N22" s="15"/>
      <c r="O22" s="11"/>
      <c r="P22" s="11"/>
      <c r="Q22" s="14"/>
      <c r="R22" s="11"/>
      <c r="S22" s="15"/>
      <c r="T22" s="11"/>
      <c r="U22" s="7" t="str">
        <f t="shared" si="0"/>
        <v/>
      </c>
      <c r="V22" s="124" t="str">
        <f t="shared" si="1"/>
        <v/>
      </c>
    </row>
    <row r="23" spans="1:22">
      <c r="A23" s="125"/>
      <c r="B23" s="93"/>
      <c r="C23" s="126"/>
      <c r="D23" s="127"/>
      <c r="E23" s="93"/>
      <c r="F23" s="93"/>
      <c r="G23" s="93"/>
      <c r="H23" s="93"/>
      <c r="I23" s="93"/>
      <c r="J23" s="94"/>
      <c r="K23" s="128"/>
      <c r="L23" s="129"/>
      <c r="M23" s="130"/>
      <c r="N23" s="96"/>
      <c r="O23" s="93"/>
      <c r="P23" s="93"/>
      <c r="Q23" s="97"/>
      <c r="R23" s="93"/>
      <c r="S23" s="96"/>
      <c r="T23" s="93"/>
      <c r="U23" s="131" t="str">
        <f t="shared" si="0"/>
        <v/>
      </c>
      <c r="V23" s="132" t="str">
        <f>IF(U23&gt;11,"",U23-5)</f>
        <v/>
      </c>
    </row>
    <row r="24" spans="1:22" s="10" customFormat="1" ht="17.25"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6"/>
      <c r="V24" s="66"/>
    </row>
  </sheetData>
  <mergeCells count="1">
    <mergeCell ref="P2:T2"/>
  </mergeCells>
  <phoneticPr fontId="1"/>
  <dataValidations count="3">
    <dataValidation imeMode="fullKatakana" allowBlank="1" showInputMessage="1" showErrorMessage="1" sqref="G4:H23"/>
    <dataValidation imeMode="halfAlpha" allowBlank="1" showInputMessage="1" showErrorMessage="1" sqref="J4:J23 O4:R23"/>
    <dataValidation imeMode="on" allowBlank="1" showInputMessage="1" showErrorMessage="1" sqref="C4:C23 T4:T23 E4:F23 M4:M23 I4:I23"/>
  </dataValidations>
  <pageMargins left="0.18" right="0.15748031496062992" top="0.2" bottom="0.15748031496062992" header="7.874015748031496E-2" footer="7.874015748031496E-2"/>
  <pageSetup paperSize="43" scale="33" fitToHeight="0" orientation="landscape" horizontalDpi="4294967293" copies="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W39"/>
  <sheetViews>
    <sheetView zoomScaleNormal="100" workbookViewId="0">
      <pane ySplit="3" topLeftCell="A4" activePane="bottomLeft" state="frozen"/>
      <selection pane="bottomLeft" activeCell="G5" sqref="G5"/>
    </sheetView>
  </sheetViews>
  <sheetFormatPr defaultRowHeight="13.5"/>
  <cols>
    <col min="1" max="1" width="9" style="10"/>
    <col min="2" max="2" width="7.75" style="10" customWidth="1"/>
    <col min="3" max="3" width="12.375" style="10" customWidth="1"/>
    <col min="4" max="4" width="7.875" style="10" customWidth="1"/>
    <col min="5" max="9" width="5.25" style="10" customWidth="1"/>
    <col min="10" max="10" width="9.375" style="10" customWidth="1"/>
    <col min="11" max="11" width="9" style="10"/>
    <col min="12" max="12" width="4.625" style="10" customWidth="1"/>
    <col min="13" max="13" width="17" style="10" customWidth="1"/>
    <col min="14" max="14" width="3" style="10" customWidth="1"/>
    <col min="15" max="15" width="9.125" style="10" customWidth="1"/>
    <col min="16" max="16" width="4" style="10" customWidth="1"/>
    <col min="17" max="17" width="9.625" style="10" customWidth="1"/>
    <col min="18" max="18" width="4" style="10" customWidth="1"/>
    <col min="19" max="19" width="2.625" style="10" customWidth="1"/>
    <col min="20" max="20" width="7.375" style="10" customWidth="1"/>
    <col min="21" max="22" width="3.875" style="10" customWidth="1"/>
    <col min="23" max="23" width="2.625" style="10" customWidth="1"/>
    <col min="24" max="16384" width="9" style="10"/>
  </cols>
  <sheetData>
    <row r="1" spans="1:23">
      <c r="B1" s="39" t="s">
        <v>46</v>
      </c>
      <c r="C1" s="39" t="s">
        <v>10</v>
      </c>
      <c r="D1" s="39" t="s">
        <v>45</v>
      </c>
      <c r="H1" s="38"/>
      <c r="I1" s="49"/>
      <c r="J1" s="49"/>
    </row>
    <row r="2" spans="1:23">
      <c r="A2" s="34"/>
      <c r="B2" s="45">
        <f>C2+D2</f>
        <v>0</v>
      </c>
      <c r="C2" s="46"/>
      <c r="D2" s="47"/>
      <c r="E2" s="34" t="s">
        <v>73</v>
      </c>
      <c r="F2" s="34" t="s">
        <v>60</v>
      </c>
      <c r="G2" s="34" t="s">
        <v>74</v>
      </c>
      <c r="H2" s="48" t="s">
        <v>61</v>
      </c>
      <c r="I2" s="50" t="s">
        <v>75</v>
      </c>
      <c r="J2" s="50" t="s">
        <v>62</v>
      </c>
      <c r="K2" s="34" t="s">
        <v>76</v>
      </c>
      <c r="L2" s="34" t="s">
        <v>77</v>
      </c>
      <c r="M2" s="34" t="s">
        <v>63</v>
      </c>
      <c r="N2" s="34" t="s">
        <v>78</v>
      </c>
      <c r="O2" s="34" t="s">
        <v>64</v>
      </c>
      <c r="P2" s="34" t="s">
        <v>79</v>
      </c>
      <c r="Q2" s="34" t="s">
        <v>80</v>
      </c>
      <c r="R2" s="34" t="s">
        <v>81</v>
      </c>
      <c r="S2" s="34" t="s">
        <v>82</v>
      </c>
      <c r="T2" s="34" t="s">
        <v>65</v>
      </c>
      <c r="U2" s="34" t="s">
        <v>83</v>
      </c>
      <c r="V2" s="34" t="s">
        <v>66</v>
      </c>
    </row>
    <row r="3" spans="1:23" ht="56.25" customHeight="1">
      <c r="A3" s="52" t="s">
        <v>70</v>
      </c>
      <c r="B3" s="6" t="s">
        <v>69</v>
      </c>
      <c r="C3" s="87" t="s">
        <v>68</v>
      </c>
      <c r="D3" s="52" t="s">
        <v>67</v>
      </c>
      <c r="E3" s="52" t="s">
        <v>1</v>
      </c>
      <c r="F3" s="52" t="s">
        <v>2</v>
      </c>
      <c r="G3" s="53" t="s">
        <v>44</v>
      </c>
      <c r="H3" s="53" t="s">
        <v>43</v>
      </c>
      <c r="I3" s="52" t="s">
        <v>35</v>
      </c>
      <c r="J3" s="53" t="s">
        <v>42</v>
      </c>
      <c r="K3" s="53" t="s">
        <v>40</v>
      </c>
      <c r="L3" s="54" t="s">
        <v>34</v>
      </c>
      <c r="M3" s="52" t="s">
        <v>15</v>
      </c>
      <c r="N3" s="55" t="s">
        <v>16</v>
      </c>
      <c r="O3" s="56" t="s">
        <v>37</v>
      </c>
      <c r="P3" s="53" t="s">
        <v>38</v>
      </c>
      <c r="Q3" s="57" t="s">
        <v>36</v>
      </c>
      <c r="R3" s="58" t="s">
        <v>39</v>
      </c>
      <c r="S3" s="55" t="s">
        <v>17</v>
      </c>
      <c r="T3" s="6" t="s">
        <v>18</v>
      </c>
      <c r="U3" s="42" t="s">
        <v>14</v>
      </c>
      <c r="V3" s="42" t="s">
        <v>5</v>
      </c>
      <c r="W3" s="12">
        <v>43191</v>
      </c>
    </row>
    <row r="4" spans="1:23">
      <c r="A4" s="3">
        <v>111</v>
      </c>
      <c r="B4" s="11" t="s">
        <v>19</v>
      </c>
      <c r="C4" s="89" t="s">
        <v>84</v>
      </c>
      <c r="D4" s="4">
        <v>5</v>
      </c>
      <c r="E4" s="2" t="s">
        <v>92</v>
      </c>
      <c r="F4" s="11" t="s">
        <v>95</v>
      </c>
      <c r="G4" s="11" t="s">
        <v>94</v>
      </c>
      <c r="H4" s="11" t="s">
        <v>102</v>
      </c>
      <c r="I4" s="11" t="s">
        <v>7</v>
      </c>
      <c r="J4" s="13">
        <v>39171</v>
      </c>
      <c r="K4" s="11" t="s">
        <v>27</v>
      </c>
      <c r="L4" s="5" t="s">
        <v>9</v>
      </c>
      <c r="M4" s="11" t="s">
        <v>28</v>
      </c>
      <c r="N4" s="15"/>
      <c r="O4" s="11"/>
      <c r="P4" s="11"/>
      <c r="Q4" s="14"/>
      <c r="R4" s="11"/>
      <c r="S4" s="15"/>
      <c r="T4" s="11" t="s">
        <v>29</v>
      </c>
      <c r="U4" s="1">
        <f t="shared" ref="U4:U10" si="0">IF(J4="","",DATEDIF(J4,$W$3,"y"))</f>
        <v>11</v>
      </c>
      <c r="V4" s="17">
        <f>IF(U4&gt;11,"",U4-5)</f>
        <v>6</v>
      </c>
    </row>
    <row r="5" spans="1:23">
      <c r="A5" s="3">
        <v>111</v>
      </c>
      <c r="B5" s="11" t="s">
        <v>19</v>
      </c>
      <c r="C5" s="69" t="s">
        <v>71</v>
      </c>
      <c r="D5" s="4">
        <v>4</v>
      </c>
      <c r="E5" s="11" t="s">
        <v>93</v>
      </c>
      <c r="F5" s="11" t="s">
        <v>96</v>
      </c>
      <c r="G5" s="11" t="s">
        <v>94</v>
      </c>
      <c r="H5" s="11" t="s">
        <v>103</v>
      </c>
      <c r="I5" s="11" t="s">
        <v>85</v>
      </c>
      <c r="J5" s="13">
        <v>29976</v>
      </c>
      <c r="K5" s="11" t="s">
        <v>25</v>
      </c>
      <c r="L5" s="5" t="s">
        <v>9</v>
      </c>
      <c r="M5" s="11" t="s">
        <v>26</v>
      </c>
      <c r="N5" s="15"/>
      <c r="O5" s="11"/>
      <c r="P5" s="11"/>
      <c r="Q5" s="14"/>
      <c r="R5" s="11" t="s">
        <v>86</v>
      </c>
      <c r="S5" s="15"/>
      <c r="T5" s="11"/>
      <c r="U5" s="1">
        <f t="shared" si="0"/>
        <v>36</v>
      </c>
      <c r="V5" s="17" t="str">
        <f>IF(U5&gt;11,"",U5-5)</f>
        <v/>
      </c>
    </row>
    <row r="6" spans="1:23">
      <c r="A6" s="3">
        <v>111</v>
      </c>
      <c r="B6" s="11" t="s">
        <v>19</v>
      </c>
      <c r="C6" s="69" t="s">
        <v>71</v>
      </c>
      <c r="D6" s="4">
        <v>6</v>
      </c>
      <c r="E6" s="11" t="s">
        <v>93</v>
      </c>
      <c r="F6" s="11" t="s">
        <v>97</v>
      </c>
      <c r="G6" s="11" t="s">
        <v>94</v>
      </c>
      <c r="H6" s="11" t="s">
        <v>104</v>
      </c>
      <c r="I6" s="11" t="s">
        <v>7</v>
      </c>
      <c r="J6" s="13">
        <v>40436</v>
      </c>
      <c r="K6" s="11" t="s">
        <v>30</v>
      </c>
      <c r="L6" s="5" t="s">
        <v>9</v>
      </c>
      <c r="M6" s="11" t="s">
        <v>31</v>
      </c>
      <c r="N6" s="15"/>
      <c r="O6" s="11"/>
      <c r="P6" s="11"/>
      <c r="Q6" s="14"/>
      <c r="R6" s="11"/>
      <c r="S6" s="15"/>
      <c r="T6" s="11"/>
      <c r="U6" s="1">
        <f t="shared" si="0"/>
        <v>7</v>
      </c>
      <c r="V6" s="17">
        <f>IF(U6&gt;11,"",U6-5)</f>
        <v>2</v>
      </c>
    </row>
    <row r="7" spans="1:23">
      <c r="A7" s="3">
        <v>111</v>
      </c>
      <c r="B7" s="11" t="s">
        <v>19</v>
      </c>
      <c r="C7" s="89" t="s">
        <v>87</v>
      </c>
      <c r="D7" s="4">
        <v>7</v>
      </c>
      <c r="E7" s="11" t="s">
        <v>93</v>
      </c>
      <c r="F7" s="11" t="s">
        <v>98</v>
      </c>
      <c r="G7" s="11" t="s">
        <v>94</v>
      </c>
      <c r="H7" s="11" t="s">
        <v>105</v>
      </c>
      <c r="I7" s="11" t="s">
        <v>8</v>
      </c>
      <c r="J7" s="13">
        <v>39818</v>
      </c>
      <c r="K7" s="11" t="s">
        <v>32</v>
      </c>
      <c r="L7" s="5" t="s">
        <v>9</v>
      </c>
      <c r="M7" s="11" t="s">
        <v>33</v>
      </c>
      <c r="N7" s="15"/>
      <c r="O7" s="11"/>
      <c r="P7" s="11"/>
      <c r="Q7" s="14"/>
      <c r="R7" s="11"/>
      <c r="S7" s="15"/>
      <c r="T7" s="11" t="s">
        <v>88</v>
      </c>
      <c r="U7" s="1">
        <f t="shared" si="0"/>
        <v>9</v>
      </c>
      <c r="V7" s="17">
        <f>IF(U7&gt;11,"",U7-5)</f>
        <v>4</v>
      </c>
    </row>
    <row r="8" spans="1:23">
      <c r="A8" s="3">
        <v>111</v>
      </c>
      <c r="B8" s="11" t="s">
        <v>19</v>
      </c>
      <c r="C8" s="90" t="s">
        <v>89</v>
      </c>
      <c r="D8" s="4"/>
      <c r="E8" s="11" t="s">
        <v>93</v>
      </c>
      <c r="F8" s="11" t="s">
        <v>99</v>
      </c>
      <c r="G8" s="11" t="s">
        <v>94</v>
      </c>
      <c r="H8" s="11" t="s">
        <v>106</v>
      </c>
      <c r="I8" s="11" t="s">
        <v>7</v>
      </c>
      <c r="J8" s="13">
        <v>31238</v>
      </c>
      <c r="K8" s="11" t="s">
        <v>90</v>
      </c>
      <c r="L8" s="5" t="s">
        <v>9</v>
      </c>
      <c r="M8" s="11" t="s">
        <v>20</v>
      </c>
      <c r="N8" s="15"/>
      <c r="O8" s="11" t="s">
        <v>91</v>
      </c>
      <c r="P8" s="11"/>
      <c r="Q8" s="14"/>
      <c r="R8" s="11"/>
      <c r="S8" s="15"/>
      <c r="T8" s="11"/>
      <c r="U8" s="1">
        <f t="shared" si="0"/>
        <v>32</v>
      </c>
      <c r="V8" s="17" t="str">
        <f t="shared" ref="V8:V10" si="1">IF(U8&gt;11,"",U8-5)</f>
        <v/>
      </c>
    </row>
    <row r="9" spans="1:23">
      <c r="A9" s="3">
        <v>111</v>
      </c>
      <c r="B9" s="11" t="s">
        <v>19</v>
      </c>
      <c r="C9" s="90" t="s">
        <v>89</v>
      </c>
      <c r="D9" s="4"/>
      <c r="E9" s="11" t="s">
        <v>93</v>
      </c>
      <c r="F9" s="11" t="s">
        <v>100</v>
      </c>
      <c r="G9" s="11" t="s">
        <v>94</v>
      </c>
      <c r="H9" s="11" t="s">
        <v>107</v>
      </c>
      <c r="I9" s="11" t="s">
        <v>85</v>
      </c>
      <c r="J9" s="13">
        <v>25767</v>
      </c>
      <c r="K9" s="11" t="s">
        <v>21</v>
      </c>
      <c r="L9" s="5" t="s">
        <v>9</v>
      </c>
      <c r="M9" s="11" t="s">
        <v>22</v>
      </c>
      <c r="N9" s="15"/>
      <c r="O9" s="11"/>
      <c r="P9" s="11"/>
      <c r="Q9" s="14"/>
      <c r="R9" s="11" t="s">
        <v>86</v>
      </c>
      <c r="S9" s="15"/>
      <c r="T9" s="11"/>
      <c r="U9" s="1">
        <f t="shared" si="0"/>
        <v>47</v>
      </c>
      <c r="V9" s="17" t="str">
        <f t="shared" si="1"/>
        <v/>
      </c>
    </row>
    <row r="10" spans="1:23" ht="14.25" customHeight="1">
      <c r="A10" s="3">
        <v>111</v>
      </c>
      <c r="B10" s="11" t="s">
        <v>19</v>
      </c>
      <c r="C10" s="90" t="s">
        <v>89</v>
      </c>
      <c r="D10" s="4"/>
      <c r="E10" s="11" t="s">
        <v>93</v>
      </c>
      <c r="F10" s="11" t="s">
        <v>101</v>
      </c>
      <c r="G10" s="11" t="s">
        <v>94</v>
      </c>
      <c r="H10" s="11" t="s">
        <v>108</v>
      </c>
      <c r="I10" s="11" t="s">
        <v>85</v>
      </c>
      <c r="J10" s="13">
        <v>28421</v>
      </c>
      <c r="K10" s="11" t="s">
        <v>23</v>
      </c>
      <c r="L10" s="5" t="s">
        <v>9</v>
      </c>
      <c r="M10" s="11" t="s">
        <v>24</v>
      </c>
      <c r="N10" s="15"/>
      <c r="O10" s="11"/>
      <c r="P10" s="11"/>
      <c r="Q10" s="14"/>
      <c r="R10" s="11" t="s">
        <v>86</v>
      </c>
      <c r="S10" s="15"/>
      <c r="T10" s="11"/>
      <c r="U10" s="1">
        <f t="shared" si="0"/>
        <v>40</v>
      </c>
      <c r="V10" s="17" t="str">
        <f t="shared" si="1"/>
        <v/>
      </c>
    </row>
    <row r="11" spans="1:23" ht="14.25" customHeight="1">
      <c r="A11" s="91"/>
      <c r="B11" s="91"/>
      <c r="C11" s="91"/>
      <c r="D11" s="92"/>
      <c r="E11" s="93"/>
      <c r="F11" s="93"/>
      <c r="G11" s="93"/>
      <c r="H11" s="93"/>
      <c r="I11" s="93"/>
      <c r="J11" s="94"/>
      <c r="K11" s="93"/>
      <c r="L11" s="95"/>
      <c r="M11" s="93"/>
      <c r="N11" s="96"/>
      <c r="O11" s="93"/>
      <c r="P11" s="93"/>
      <c r="Q11" s="97"/>
      <c r="R11" s="93"/>
      <c r="S11" s="96"/>
      <c r="T11" s="93"/>
      <c r="U11" s="98"/>
      <c r="V11" s="83"/>
    </row>
    <row r="13" spans="1:23" ht="14.25" thickBot="1"/>
    <row r="14" spans="1:23" ht="17.25">
      <c r="B14" s="36" t="s">
        <v>109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</row>
    <row r="15" spans="1:23" ht="5.25" customHeight="1">
      <c r="B15" s="2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</row>
    <row r="16" spans="1:23" ht="16.5" customHeight="1">
      <c r="B16" s="133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</row>
    <row r="17" spans="2:22" ht="16.5" customHeight="1">
      <c r="B17" s="64" t="s">
        <v>111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</row>
    <row r="18" spans="2:22" ht="16.5" customHeight="1">
      <c r="B18" s="23" t="s">
        <v>112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  <row r="19" spans="2:22" ht="16.5" customHeight="1">
      <c r="B19" s="23" t="s">
        <v>113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</row>
    <row r="20" spans="2:22" ht="16.5" customHeight="1" thickBot="1">
      <c r="B20" s="24" t="s">
        <v>114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</row>
    <row r="21" spans="2:22" ht="6.75" customHeight="1" thickBot="1"/>
    <row r="22" spans="2:22" ht="15.75" customHeight="1">
      <c r="B22" s="84" t="s">
        <v>115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6"/>
    </row>
    <row r="23" spans="2:22" ht="15.75" customHeight="1">
      <c r="B23" s="23" t="s">
        <v>116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</row>
    <row r="24" spans="2:22">
      <c r="B24" s="23" t="s">
        <v>117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</row>
    <row r="25" spans="2:22">
      <c r="B25" s="23" t="s">
        <v>118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2"/>
    </row>
    <row r="26" spans="2:22">
      <c r="B26" s="23" t="s">
        <v>119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</row>
    <row r="27" spans="2:22">
      <c r="B27" s="23" t="s">
        <v>120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</row>
    <row r="28" spans="2:22">
      <c r="B28" s="23" t="s">
        <v>121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</row>
    <row r="29" spans="2:22">
      <c r="B29" s="23" t="s">
        <v>122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</row>
    <row r="30" spans="2:22">
      <c r="B30" s="23" t="s">
        <v>123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</row>
    <row r="31" spans="2:22">
      <c r="B31" s="23" t="s">
        <v>124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</row>
    <row r="32" spans="2:22">
      <c r="B32" s="23" t="s">
        <v>125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</row>
    <row r="33" spans="2:22">
      <c r="B33" s="23" t="s">
        <v>126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</row>
    <row r="34" spans="2:22">
      <c r="B34" s="23" t="s">
        <v>127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</row>
    <row r="35" spans="2:22">
      <c r="B35" s="23" t="s">
        <v>128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</row>
    <row r="36" spans="2:22" ht="14.25" thickBot="1">
      <c r="B36" s="24" t="s">
        <v>129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</row>
    <row r="38" spans="2:22">
      <c r="B38" s="30" t="s">
        <v>130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2"/>
    </row>
    <row r="39" spans="2:22">
      <c r="B39" s="33"/>
      <c r="C39" s="34"/>
      <c r="D39" s="34"/>
      <c r="E39" s="34"/>
      <c r="F39" s="34"/>
      <c r="G39" s="34" t="s">
        <v>131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5"/>
    </row>
  </sheetData>
  <phoneticPr fontId="1"/>
  <printOptions horizontalCentered="1" verticalCentered="1"/>
  <pageMargins left="0.27559055118110237" right="0.15748031496062992" top="0.23" bottom="0.15" header="0.19685039370078741" footer="0.11811023622047245"/>
  <pageSetup paperSize="9" scale="9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登録状況</vt:lpstr>
      <vt:lpstr>登録シート</vt:lpstr>
      <vt:lpstr>登録サンプル</vt:lpstr>
      <vt:lpstr>登録シート!Print_Area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</dc:creator>
  <cp:lastModifiedBy>miyuki</cp:lastModifiedBy>
  <cp:lastPrinted>2018-02-24T00:16:36Z</cp:lastPrinted>
  <dcterms:created xsi:type="dcterms:W3CDTF">2017-02-11T15:15:26Z</dcterms:created>
  <dcterms:modified xsi:type="dcterms:W3CDTF">2019-02-23T07:29:19Z</dcterms:modified>
</cp:coreProperties>
</file>